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740" activeTab="13"/>
  </bookViews>
  <sheets>
    <sheet name="106一" sheetId="1" r:id="rId1"/>
    <sheet name="106二" sheetId="2" r:id="rId2"/>
    <sheet name="107一" sheetId="3" r:id="rId3"/>
    <sheet name="107二" sheetId="4" r:id="rId4"/>
    <sheet name="108一" sheetId="6" r:id="rId5"/>
    <sheet name="108二" sheetId="5" r:id="rId6"/>
    <sheet name="109一" sheetId="7" r:id="rId7"/>
    <sheet name="109-2" sheetId="8" r:id="rId8"/>
    <sheet name="110-1" sheetId="9" r:id="rId9"/>
    <sheet name="110-2" sheetId="12" r:id="rId10"/>
    <sheet name="111-1" sheetId="10" r:id="rId11"/>
    <sheet name="111-2" sheetId="11" r:id="rId12"/>
    <sheet name="112-1" sheetId="13" r:id="rId13"/>
    <sheet name="113-1" sheetId="14" r:id="rId1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4" l="1"/>
  <c r="C17" i="13" l="1"/>
  <c r="D16" i="13"/>
  <c r="D15" i="13"/>
  <c r="D14" i="13"/>
  <c r="D13" i="13"/>
  <c r="D12" i="13"/>
  <c r="D11" i="13"/>
  <c r="D10" i="13"/>
  <c r="D9" i="13"/>
  <c r="D8" i="13"/>
  <c r="D7" i="13"/>
  <c r="D6" i="13"/>
  <c r="D5" i="13"/>
  <c r="D17" i="13" l="1"/>
  <c r="C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20" i="12" s="1"/>
  <c r="D16" i="11" l="1"/>
  <c r="D15" i="11"/>
  <c r="D14" i="11"/>
  <c r="D13" i="11"/>
  <c r="D12" i="11"/>
  <c r="D11" i="11"/>
  <c r="D10" i="11"/>
  <c r="D9" i="11"/>
  <c r="D8" i="11"/>
  <c r="D7" i="11"/>
  <c r="D6" i="11"/>
  <c r="C17" i="11"/>
  <c r="D5" i="11" l="1"/>
  <c r="D17" i="11" s="1"/>
  <c r="C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19" i="9" s="1"/>
  <c r="D16" i="10" l="1"/>
  <c r="D15" i="10"/>
  <c r="D14" i="10"/>
  <c r="D13" i="10"/>
  <c r="D12" i="10"/>
  <c r="D11" i="10"/>
  <c r="D10" i="10"/>
  <c r="D9" i="10"/>
  <c r="D8" i="10"/>
  <c r="D7" i="10"/>
  <c r="D6" i="10"/>
  <c r="C5" i="10"/>
  <c r="D5" i="10" s="1"/>
  <c r="D17" i="10" l="1"/>
  <c r="C17" i="10"/>
  <c r="C19" i="8" l="1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19" i="8" l="1"/>
  <c r="D18" i="7"/>
  <c r="D17" i="7"/>
  <c r="D16" i="7"/>
  <c r="D15" i="7"/>
  <c r="D14" i="7"/>
  <c r="D13" i="7"/>
  <c r="D12" i="7"/>
  <c r="D11" i="7"/>
  <c r="D10" i="7"/>
  <c r="C19" i="7"/>
  <c r="D8" i="7"/>
  <c r="D7" i="7"/>
  <c r="D6" i="7"/>
  <c r="D5" i="7"/>
  <c r="D9" i="7" l="1"/>
  <c r="D19" i="7" s="1"/>
  <c r="C13" i="5"/>
  <c r="D13" i="5" s="1"/>
  <c r="D17" i="5"/>
  <c r="D14" i="5"/>
  <c r="D15" i="5"/>
  <c r="D16" i="5"/>
  <c r="D18" i="5"/>
  <c r="C12" i="5"/>
  <c r="D12" i="5" s="1"/>
  <c r="C9" i="5"/>
  <c r="D5" i="6" l="1"/>
  <c r="D6" i="6"/>
  <c r="D18" i="6" s="1"/>
  <c r="D7" i="6"/>
  <c r="D8" i="6"/>
  <c r="D9" i="6"/>
  <c r="D10" i="6"/>
  <c r="D11" i="6"/>
  <c r="D12" i="6"/>
  <c r="D13" i="6"/>
  <c r="D14" i="6"/>
  <c r="D15" i="6"/>
  <c r="D16" i="6"/>
  <c r="D17" i="6"/>
  <c r="C18" i="6"/>
  <c r="C19" i="5" l="1"/>
  <c r="D11" i="5"/>
  <c r="D10" i="5"/>
  <c r="D9" i="5"/>
  <c r="D8" i="5"/>
  <c r="D7" i="5"/>
  <c r="D6" i="5"/>
  <c r="D5" i="5"/>
  <c r="D19" i="5" l="1"/>
  <c r="C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18" i="4" s="1"/>
  <c r="D5" i="3" l="1"/>
  <c r="D6" i="3"/>
  <c r="D7" i="3"/>
  <c r="D8" i="3"/>
  <c r="D18" i="3" s="1"/>
  <c r="D9" i="3"/>
  <c r="D10" i="3"/>
  <c r="D11" i="3"/>
  <c r="D12" i="3"/>
  <c r="D13" i="3"/>
  <c r="D14" i="3"/>
  <c r="D15" i="3"/>
  <c r="D16" i="3"/>
  <c r="D17" i="3"/>
  <c r="C18" i="3"/>
  <c r="C18" i="2" l="1"/>
  <c r="D17" i="2"/>
  <c r="D16" i="2"/>
  <c r="D15" i="2"/>
  <c r="D14" i="2"/>
  <c r="D13" i="2"/>
  <c r="D12" i="2"/>
  <c r="D11" i="2"/>
  <c r="D10" i="2"/>
  <c r="D9" i="2"/>
  <c r="D8" i="2"/>
  <c r="D7" i="2"/>
  <c r="D18" i="2" s="1"/>
  <c r="D6" i="2"/>
  <c r="D5" i="2"/>
  <c r="D6" i="1" l="1"/>
  <c r="D7" i="1"/>
  <c r="D8" i="1"/>
  <c r="D9" i="1"/>
  <c r="D10" i="1"/>
  <c r="D11" i="1"/>
  <c r="D12" i="1"/>
  <c r="D13" i="1"/>
  <c r="D14" i="1"/>
  <c r="D15" i="1"/>
  <c r="D16" i="1"/>
  <c r="D17" i="1"/>
  <c r="D5" i="1"/>
  <c r="C18" i="1"/>
  <c r="D18" i="1" l="1"/>
</calcChain>
</file>

<file path=xl/sharedStrings.xml><?xml version="1.0" encoding="utf-8"?>
<sst xmlns="http://schemas.openxmlformats.org/spreadsheetml/2006/main" count="357" uniqueCount="140">
  <si>
    <t>國立白河高級商工職業學校</t>
    <phoneticPr fontId="4" type="noConversion"/>
  </si>
  <si>
    <t>課業輔導費</t>
    <phoneticPr fontId="4" type="noConversion"/>
  </si>
  <si>
    <t>合計</t>
    <phoneticPr fontId="4" type="noConversion"/>
  </si>
  <si>
    <t>106學年度第一學期註冊代辦收入明細</t>
    <phoneticPr fontId="4" type="noConversion"/>
  </si>
  <si>
    <r>
      <t>106學年度第一學期</t>
    </r>
    <r>
      <rPr>
        <sz val="18"/>
        <color indexed="12"/>
        <rFont val="Times New Roman"/>
        <family val="1"/>
      </rPr>
      <t>(106.09.01~107.01.31)</t>
    </r>
    <phoneticPr fontId="4" type="noConversion"/>
  </si>
  <si>
    <t>編號</t>
    <phoneticPr fontId="4" type="noConversion"/>
  </si>
  <si>
    <t>項目</t>
    <phoneticPr fontId="4" type="noConversion"/>
  </si>
  <si>
    <t>金額合計</t>
    <phoneticPr fontId="4" type="noConversion"/>
  </si>
  <si>
    <t>日間部收入金額</t>
    <phoneticPr fontId="4" type="noConversion"/>
  </si>
  <si>
    <t>學生健康檢查</t>
    <phoneticPr fontId="4" type="noConversion"/>
  </si>
  <si>
    <t>學生平安保險費</t>
    <phoneticPr fontId="3" type="noConversion"/>
  </si>
  <si>
    <t xml:space="preserve">家長會費  </t>
    <phoneticPr fontId="4" type="noConversion"/>
  </si>
  <si>
    <t xml:space="preserve">畢業紀念冊 </t>
    <phoneticPr fontId="4" type="noConversion"/>
  </si>
  <si>
    <t>教室冷氣維護費</t>
    <phoneticPr fontId="4" type="noConversion"/>
  </si>
  <si>
    <t>專車款</t>
    <phoneticPr fontId="4" type="noConversion"/>
  </si>
  <si>
    <t>課業輔導費-題庫練習本</t>
    <phoneticPr fontId="4" type="noConversion"/>
  </si>
  <si>
    <t>技能檢定研習</t>
    <phoneticPr fontId="4" type="noConversion"/>
  </si>
  <si>
    <t>校外教學活動</t>
    <phoneticPr fontId="4" type="noConversion"/>
  </si>
  <si>
    <t>公民訓練</t>
    <phoneticPr fontId="4" type="noConversion"/>
  </si>
  <si>
    <t xml:space="preserve">住宿生伙食費 </t>
    <phoneticPr fontId="4" type="noConversion"/>
  </si>
  <si>
    <t xml:space="preserve">游泳池水電及管理費 </t>
    <phoneticPr fontId="4" type="noConversion"/>
  </si>
  <si>
    <t>教務主任</t>
    <phoneticPr fontId="4" type="noConversion"/>
  </si>
  <si>
    <t xml:space="preserve">學務主任 </t>
    <phoneticPr fontId="4" type="noConversion"/>
  </si>
  <si>
    <t>總務主任</t>
    <phoneticPr fontId="4" type="noConversion"/>
  </si>
  <si>
    <t>主計室主任</t>
    <phoneticPr fontId="4" type="noConversion"/>
  </si>
  <si>
    <t>校長</t>
    <phoneticPr fontId="4" type="noConversion"/>
  </si>
  <si>
    <r>
      <t>106學年度第二學期</t>
    </r>
    <r>
      <rPr>
        <sz val="18"/>
        <color indexed="12"/>
        <rFont val="Times New Roman"/>
        <family val="1"/>
      </rPr>
      <t>(107.02.01~107.07.31)</t>
    </r>
    <phoneticPr fontId="4" type="noConversion"/>
  </si>
  <si>
    <t xml:space="preserve">家長會費  </t>
    <phoneticPr fontId="4" type="noConversion"/>
  </si>
  <si>
    <t>技能檢定研習</t>
    <phoneticPr fontId="4" type="noConversion"/>
  </si>
  <si>
    <t>教務主任</t>
    <phoneticPr fontId="4" type="noConversion"/>
  </si>
  <si>
    <t>校長</t>
    <phoneticPr fontId="4" type="noConversion"/>
  </si>
  <si>
    <t>校外教學活動</t>
    <phoneticPr fontId="4" type="noConversion"/>
  </si>
  <si>
    <t>課業輔導費-題庫練習本</t>
    <phoneticPr fontId="4" type="noConversion"/>
  </si>
  <si>
    <t>書籍費</t>
    <phoneticPr fontId="4" type="noConversion"/>
  </si>
  <si>
    <t>書籍費</t>
    <phoneticPr fontId="4" type="noConversion"/>
  </si>
  <si>
    <t>專車款</t>
    <phoneticPr fontId="4" type="noConversion"/>
  </si>
  <si>
    <t>教室冷氣維護費</t>
    <phoneticPr fontId="4" type="noConversion"/>
  </si>
  <si>
    <t xml:space="preserve">畢業紀念冊 </t>
    <phoneticPr fontId="4" type="noConversion"/>
  </si>
  <si>
    <t xml:space="preserve">家長會費  </t>
    <phoneticPr fontId="4" type="noConversion"/>
  </si>
  <si>
    <t>學生健康檢查</t>
    <phoneticPr fontId="4" type="noConversion"/>
  </si>
  <si>
    <t>學生平安保險費</t>
    <phoneticPr fontId="3" type="noConversion"/>
  </si>
  <si>
    <t>金額合計</t>
    <phoneticPr fontId="4" type="noConversion"/>
  </si>
  <si>
    <t>日間部收入金額</t>
    <phoneticPr fontId="4" type="noConversion"/>
  </si>
  <si>
    <t>項目</t>
    <phoneticPr fontId="4" type="noConversion"/>
  </si>
  <si>
    <t>編號</t>
    <phoneticPr fontId="4" type="noConversion"/>
  </si>
  <si>
    <r>
      <t>107學年度第一學期</t>
    </r>
    <r>
      <rPr>
        <sz val="18"/>
        <color indexed="12"/>
        <rFont val="Times New Roman"/>
        <family val="1"/>
      </rPr>
      <t>(107.09.01~108.01.31)</t>
    </r>
    <phoneticPr fontId="4" type="noConversion"/>
  </si>
  <si>
    <t>107學年度第一學期註冊代辦收入明細</t>
    <phoneticPr fontId="4" type="noConversion"/>
  </si>
  <si>
    <t>國立白河高級商工職業學校</t>
    <phoneticPr fontId="4" type="noConversion"/>
  </si>
  <si>
    <t>107學年度第二學期註冊代辦收入明細</t>
    <phoneticPr fontId="4" type="noConversion"/>
  </si>
  <si>
    <r>
      <t>107學年度第二學期</t>
    </r>
    <r>
      <rPr>
        <sz val="18"/>
        <color indexed="12"/>
        <rFont val="Times New Roman"/>
        <family val="1"/>
      </rPr>
      <t>(108.02.01~108.06.30)</t>
    </r>
    <phoneticPr fontId="4" type="noConversion"/>
  </si>
  <si>
    <t>107-1起取消</t>
    <phoneticPr fontId="3" type="noConversion"/>
  </si>
  <si>
    <t xml:space="preserve">家長會費  </t>
    <phoneticPr fontId="4" type="noConversion"/>
  </si>
  <si>
    <t xml:space="preserve">畢業紀念冊 </t>
    <phoneticPr fontId="4" type="noConversion"/>
  </si>
  <si>
    <t>教室冷氣維護費</t>
    <phoneticPr fontId="4" type="noConversion"/>
  </si>
  <si>
    <t>專車款</t>
    <phoneticPr fontId="4" type="noConversion"/>
  </si>
  <si>
    <t>書籍費</t>
    <phoneticPr fontId="4" type="noConversion"/>
  </si>
  <si>
    <t>課業輔導費-題庫練習本</t>
    <phoneticPr fontId="4" type="noConversion"/>
  </si>
  <si>
    <t>技能檢定研習</t>
    <phoneticPr fontId="4" type="noConversion"/>
  </si>
  <si>
    <t>校外教學活動</t>
    <phoneticPr fontId="4" type="noConversion"/>
  </si>
  <si>
    <t>公民訓練</t>
    <phoneticPr fontId="4" type="noConversion"/>
  </si>
  <si>
    <t xml:space="preserve">游泳池水電及管理費 </t>
    <phoneticPr fontId="4" type="noConversion"/>
  </si>
  <si>
    <t>合計</t>
    <phoneticPr fontId="4" type="noConversion"/>
  </si>
  <si>
    <t xml:space="preserve">學務主任 </t>
    <phoneticPr fontId="4" type="noConversion"/>
  </si>
  <si>
    <t>總務主任</t>
    <phoneticPr fontId="4" type="noConversion"/>
  </si>
  <si>
    <t>108學年度第二學期註冊代辦收入明細</t>
    <phoneticPr fontId="4" type="noConversion"/>
  </si>
  <si>
    <r>
      <rPr>
        <sz val="18"/>
        <color indexed="12"/>
        <rFont val="Times New Roman"/>
        <family val="1"/>
      </rPr>
      <t>108</t>
    </r>
    <r>
      <rPr>
        <sz val="18"/>
        <color indexed="12"/>
        <rFont val="標楷體"/>
        <family val="4"/>
        <charset val="136"/>
      </rPr>
      <t>學年度第二學期</t>
    </r>
    <r>
      <rPr>
        <sz val="18"/>
        <color indexed="12"/>
        <rFont val="Times New Roman"/>
        <family val="1"/>
      </rPr>
      <t>(109.02.25~109.07.14)</t>
    </r>
    <phoneticPr fontId="4" type="noConversion"/>
  </si>
  <si>
    <t xml:space="preserve">家長會費  </t>
    <phoneticPr fontId="4" type="noConversion"/>
  </si>
  <si>
    <t>學生健康檢查</t>
    <phoneticPr fontId="4" type="noConversion"/>
  </si>
  <si>
    <t>學生平安保險費</t>
    <phoneticPr fontId="3" type="noConversion"/>
  </si>
  <si>
    <t>金額合計</t>
    <phoneticPr fontId="4" type="noConversion"/>
  </si>
  <si>
    <t>日間部收入金額</t>
    <phoneticPr fontId="4" type="noConversion"/>
  </si>
  <si>
    <t>項目</t>
    <phoneticPr fontId="4" type="noConversion"/>
  </si>
  <si>
    <t>編號</t>
    <phoneticPr fontId="4" type="noConversion"/>
  </si>
  <si>
    <r>
      <rPr>
        <sz val="18"/>
        <color indexed="12"/>
        <rFont val="Times New Roman"/>
        <family val="1"/>
      </rPr>
      <t>108</t>
    </r>
    <r>
      <rPr>
        <sz val="18"/>
        <color indexed="12"/>
        <rFont val="標楷體"/>
        <family val="4"/>
        <charset val="136"/>
      </rPr>
      <t>學年度第一學期</t>
    </r>
    <r>
      <rPr>
        <sz val="18"/>
        <color indexed="12"/>
        <rFont val="Times New Roman"/>
        <family val="1"/>
      </rPr>
      <t>(108.09.01~109.01.31)</t>
    </r>
    <phoneticPr fontId="4" type="noConversion"/>
  </si>
  <si>
    <t>108學年度第一學期註冊代辦收入明細</t>
    <phoneticPr fontId="4" type="noConversion"/>
  </si>
  <si>
    <t>國立白河高級商工職業學校</t>
    <phoneticPr fontId="4" type="noConversion"/>
  </si>
  <si>
    <t xml:space="preserve">住宿費 </t>
    <phoneticPr fontId="4" type="noConversion"/>
  </si>
  <si>
    <t>網路使用費</t>
  </si>
  <si>
    <t>主計室</t>
    <phoneticPr fontId="4" type="noConversion"/>
  </si>
  <si>
    <t>校長</t>
    <phoneticPr fontId="4" type="noConversion"/>
  </si>
  <si>
    <t>109學年度第一學期註冊代辦收入明細</t>
    <phoneticPr fontId="4" type="noConversion"/>
  </si>
  <si>
    <r>
      <rPr>
        <sz val="18"/>
        <color indexed="12"/>
        <rFont val="Times New Roman"/>
        <family val="1"/>
      </rPr>
      <t>109</t>
    </r>
    <r>
      <rPr>
        <sz val="18"/>
        <color indexed="12"/>
        <rFont val="標楷體"/>
        <family val="4"/>
        <charset val="136"/>
      </rPr>
      <t>學年度第一學期</t>
    </r>
    <r>
      <rPr>
        <sz val="18"/>
        <color indexed="12"/>
        <rFont val="Times New Roman"/>
        <family val="1"/>
      </rPr>
      <t>(109.08.31~109.10.21)</t>
    </r>
    <phoneticPr fontId="4" type="noConversion"/>
  </si>
  <si>
    <t>白商青年</t>
    <phoneticPr fontId="3" type="noConversion"/>
  </si>
  <si>
    <t>課業輔導費-題庫練習本</t>
    <phoneticPr fontId="4" type="noConversion"/>
  </si>
  <si>
    <t>課業輔導費</t>
  </si>
  <si>
    <t>電腦使泳費</t>
    <phoneticPr fontId="4" type="noConversion"/>
  </si>
  <si>
    <r>
      <rPr>
        <sz val="18"/>
        <color indexed="12"/>
        <rFont val="Times New Roman"/>
        <family val="1"/>
      </rPr>
      <t>109</t>
    </r>
    <r>
      <rPr>
        <sz val="18"/>
        <color indexed="12"/>
        <rFont val="標楷體"/>
        <family val="4"/>
        <charset val="136"/>
      </rPr>
      <t>學年度第二學期</t>
    </r>
    <r>
      <rPr>
        <sz val="18"/>
        <color indexed="12"/>
        <rFont val="Times New Roman"/>
        <family val="1"/>
      </rPr>
      <t>(110.02.22~110.07.02)</t>
    </r>
    <phoneticPr fontId="4" type="noConversion"/>
  </si>
  <si>
    <t>電腦使用費</t>
    <phoneticPr fontId="4" type="noConversion"/>
  </si>
  <si>
    <t>承辦人</t>
    <phoneticPr fontId="3" type="noConversion"/>
  </si>
  <si>
    <t>主計主任</t>
    <phoneticPr fontId="3" type="noConversion"/>
  </si>
  <si>
    <t>學生宿舍管理維護及水電費</t>
  </si>
  <si>
    <t>110學年度第一學期註冊代辦收入明細</t>
    <phoneticPr fontId="4" type="noConversion"/>
  </si>
  <si>
    <r>
      <rPr>
        <sz val="18"/>
        <color indexed="12"/>
        <rFont val="Times New Roman"/>
        <family val="1"/>
      </rPr>
      <t>110</t>
    </r>
    <r>
      <rPr>
        <sz val="18"/>
        <color indexed="12"/>
        <rFont val="標楷體"/>
        <family val="4"/>
        <charset val="136"/>
      </rPr>
      <t>學年度第一學期</t>
    </r>
    <r>
      <rPr>
        <sz val="18"/>
        <color indexed="12"/>
        <rFont val="Times New Roman"/>
        <family val="1"/>
      </rPr>
      <t>(110.02.01~111.07.31)</t>
    </r>
    <phoneticPr fontId="4" type="noConversion"/>
  </si>
  <si>
    <t>項目</t>
    <phoneticPr fontId="4" type="noConversion"/>
  </si>
  <si>
    <t>學生平安保險費</t>
    <phoneticPr fontId="3" type="noConversion"/>
  </si>
  <si>
    <t>白商青年</t>
    <phoneticPr fontId="3" type="noConversion"/>
  </si>
  <si>
    <t>校外教學活動</t>
    <phoneticPr fontId="4" type="noConversion"/>
  </si>
  <si>
    <t>公民訓練</t>
    <phoneticPr fontId="4" type="noConversion"/>
  </si>
  <si>
    <t>電腦使用費</t>
    <phoneticPr fontId="4" type="noConversion"/>
  </si>
  <si>
    <t xml:space="preserve">游泳池水電及管理費 </t>
    <phoneticPr fontId="4" type="noConversion"/>
  </si>
  <si>
    <t>承辦人</t>
    <phoneticPr fontId="3" type="noConversion"/>
  </si>
  <si>
    <t>主計主任</t>
    <phoneticPr fontId="3" type="noConversion"/>
  </si>
  <si>
    <t>校長</t>
    <phoneticPr fontId="4" type="noConversion"/>
  </si>
  <si>
    <t>111學年度第二學期註冊代辦收入明細</t>
    <phoneticPr fontId="4" type="noConversion"/>
  </si>
  <si>
    <t>110學年度第1學期註冊代辦收入明細</t>
    <phoneticPr fontId="4" type="noConversion"/>
  </si>
  <si>
    <r>
      <rPr>
        <sz val="18"/>
        <color indexed="12"/>
        <rFont val="Times New Roman"/>
        <family val="1"/>
      </rPr>
      <t>110</t>
    </r>
    <r>
      <rPr>
        <sz val="18"/>
        <color indexed="12"/>
        <rFont val="標楷體"/>
        <family val="4"/>
        <charset val="136"/>
      </rPr>
      <t>學年度第</t>
    </r>
    <r>
      <rPr>
        <sz val="18"/>
        <color indexed="12"/>
        <rFont val="Times New Roman"/>
        <family val="1"/>
      </rPr>
      <t>2</t>
    </r>
    <r>
      <rPr>
        <sz val="18"/>
        <color indexed="12"/>
        <rFont val="標楷體"/>
        <family val="4"/>
        <charset val="136"/>
      </rPr>
      <t>學期</t>
    </r>
    <r>
      <rPr>
        <sz val="18"/>
        <color indexed="12"/>
        <rFont val="Times New Roman"/>
        <family val="1"/>
      </rPr>
      <t>(110.08.01~111.01.31)</t>
    </r>
    <phoneticPr fontId="4" type="noConversion"/>
  </si>
  <si>
    <t>收入金額</t>
    <phoneticPr fontId="4" type="noConversion"/>
  </si>
  <si>
    <t>學生平安保險費</t>
    <phoneticPr fontId="3" type="noConversion"/>
  </si>
  <si>
    <t>專車款</t>
    <phoneticPr fontId="4" type="noConversion"/>
  </si>
  <si>
    <t>電腦使用費</t>
    <phoneticPr fontId="4" type="noConversion"/>
  </si>
  <si>
    <t xml:space="preserve">游泳池水電及管理費 </t>
    <phoneticPr fontId="4" type="noConversion"/>
  </si>
  <si>
    <t>宿舍水電及管理費</t>
    <phoneticPr fontId="3" type="noConversion"/>
  </si>
  <si>
    <t>承辦人</t>
    <phoneticPr fontId="3" type="noConversion"/>
  </si>
  <si>
    <t>主計主任</t>
    <phoneticPr fontId="3" type="noConversion"/>
  </si>
  <si>
    <r>
      <rPr>
        <sz val="18"/>
        <color indexed="12"/>
        <rFont val="Times New Roman"/>
        <family val="1"/>
      </rPr>
      <t>111</t>
    </r>
    <r>
      <rPr>
        <sz val="18"/>
        <color indexed="12"/>
        <rFont val="標楷體"/>
        <family val="4"/>
        <charset val="136"/>
      </rPr>
      <t>學年度第二學期</t>
    </r>
    <r>
      <rPr>
        <sz val="18"/>
        <color indexed="12"/>
        <rFont val="Times New Roman"/>
        <family val="1"/>
      </rPr>
      <t>(112.01.31~112.07.31)</t>
    </r>
    <phoneticPr fontId="4" type="noConversion"/>
  </si>
  <si>
    <r>
      <rPr>
        <sz val="18"/>
        <color indexed="12"/>
        <rFont val="Times New Roman"/>
        <family val="1"/>
      </rPr>
      <t>111</t>
    </r>
    <r>
      <rPr>
        <sz val="18"/>
        <color indexed="12"/>
        <rFont val="標楷體"/>
        <family val="4"/>
        <charset val="136"/>
      </rPr>
      <t>學年度第二學期</t>
    </r>
    <r>
      <rPr>
        <sz val="18"/>
        <color indexed="12"/>
        <rFont val="Times New Roman"/>
        <family val="1"/>
      </rPr>
      <t>(111.09.01~112.01.31)</t>
    </r>
    <phoneticPr fontId="4" type="noConversion"/>
  </si>
  <si>
    <t>112學年度第一學期註冊代辦收入明細</t>
    <phoneticPr fontId="4" type="noConversion"/>
  </si>
  <si>
    <r>
      <rPr>
        <sz val="18"/>
        <color indexed="12"/>
        <rFont val="Times New Roman"/>
        <family val="1"/>
      </rPr>
      <t>112</t>
    </r>
    <r>
      <rPr>
        <sz val="18"/>
        <color indexed="12"/>
        <rFont val="標楷體"/>
        <family val="4"/>
        <charset val="136"/>
      </rPr>
      <t>學年度第一學期</t>
    </r>
    <r>
      <rPr>
        <sz val="18"/>
        <color indexed="12"/>
        <rFont val="Times New Roman"/>
        <family val="1"/>
      </rPr>
      <t>(112.08.01~113.01.31)</t>
    </r>
    <phoneticPr fontId="4" type="noConversion"/>
  </si>
  <si>
    <t>收入金額</t>
    <phoneticPr fontId="4" type="noConversion"/>
  </si>
  <si>
    <t>備註</t>
    <phoneticPr fontId="4" type="noConversion"/>
  </si>
  <si>
    <t>國立新營高級工業職業學校</t>
    <phoneticPr fontId="4" type="noConversion"/>
  </si>
  <si>
    <r>
      <rPr>
        <sz val="18"/>
        <color indexed="12"/>
        <rFont val="Times New Roman"/>
        <family val="1"/>
      </rPr>
      <t>113</t>
    </r>
    <r>
      <rPr>
        <sz val="18"/>
        <color indexed="12"/>
        <rFont val="標楷體"/>
        <family val="4"/>
        <charset val="136"/>
      </rPr>
      <t>學年度第一學期</t>
    </r>
    <r>
      <rPr>
        <sz val="18"/>
        <color indexed="12"/>
        <rFont val="Times New Roman"/>
        <family val="1"/>
      </rPr>
      <t>(113.08.01~114.01.31)</t>
    </r>
    <phoneticPr fontId="4" type="noConversion"/>
  </si>
  <si>
    <r>
      <rPr>
        <sz val="12"/>
        <rFont val="標楷體"/>
        <family val="4"/>
        <charset val="136"/>
      </rPr>
      <t>校外教學活動</t>
    </r>
    <phoneticPr fontId="4" type="noConversion"/>
  </si>
  <si>
    <r>
      <rPr>
        <sz val="12"/>
        <rFont val="標楷體"/>
        <family val="4"/>
        <charset val="136"/>
      </rPr>
      <t>學生平安保險費</t>
    </r>
    <phoneticPr fontId="4" type="noConversion"/>
  </si>
  <si>
    <r>
      <rPr>
        <sz val="12"/>
        <rFont val="標楷體"/>
        <family val="4"/>
        <charset val="136"/>
      </rPr>
      <t>學生技能檢定費</t>
    </r>
    <phoneticPr fontId="4" type="noConversion"/>
  </si>
  <si>
    <r>
      <rPr>
        <sz val="12"/>
        <rFont val="標楷體"/>
        <family val="4"/>
        <charset val="136"/>
      </rPr>
      <t>學生技能輔導費</t>
    </r>
    <phoneticPr fontId="4" type="noConversion"/>
  </si>
  <si>
    <r>
      <rPr>
        <sz val="12"/>
        <rFont val="標楷體"/>
        <family val="4"/>
        <charset val="136"/>
      </rPr>
      <t>學生健康檢查費</t>
    </r>
    <phoneticPr fontId="4" type="noConversion"/>
  </si>
  <si>
    <r>
      <rPr>
        <sz val="12"/>
        <rFont val="標楷體"/>
        <family val="4"/>
        <charset val="136"/>
      </rPr>
      <t>書籍費</t>
    </r>
    <phoneticPr fontId="4" type="noConversion"/>
  </si>
  <si>
    <r>
      <rPr>
        <sz val="12"/>
        <rFont val="標楷體"/>
        <family val="4"/>
        <charset val="136"/>
      </rPr>
      <t>班級費</t>
    </r>
    <phoneticPr fontId="4" type="noConversion"/>
  </si>
  <si>
    <r>
      <rPr>
        <sz val="12"/>
        <rFont val="標楷體"/>
        <family val="4"/>
        <charset val="136"/>
      </rPr>
      <t>營工校刊</t>
    </r>
    <phoneticPr fontId="4" type="noConversion"/>
  </si>
  <si>
    <r>
      <rPr>
        <sz val="12"/>
        <rFont val="標楷體"/>
        <family val="4"/>
        <charset val="136"/>
      </rPr>
      <t>畢業生個人照</t>
    </r>
    <phoneticPr fontId="4" type="noConversion"/>
  </si>
  <si>
    <r>
      <rPr>
        <sz val="12"/>
        <rFont val="標楷體"/>
        <family val="4"/>
        <charset val="136"/>
      </rPr>
      <t>學生會費</t>
    </r>
    <phoneticPr fontId="4" type="noConversion"/>
  </si>
  <si>
    <r>
      <rPr>
        <sz val="12"/>
        <rFont val="標楷體"/>
        <family val="4"/>
        <charset val="136"/>
      </rPr>
      <t>冷氣使用費</t>
    </r>
    <phoneticPr fontId="4" type="noConversion"/>
  </si>
  <si>
    <r>
      <rPr>
        <sz val="12"/>
        <rFont val="標楷體"/>
        <family val="4"/>
        <charset val="136"/>
      </rPr>
      <t>冷氣維護費</t>
    </r>
    <phoneticPr fontId="4" type="noConversion"/>
  </si>
  <si>
    <r>
      <rPr>
        <sz val="12"/>
        <rFont val="標楷體"/>
        <family val="4"/>
        <charset val="136"/>
      </rPr>
      <t>測驗卷款</t>
    </r>
    <phoneticPr fontId="4" type="noConversion"/>
  </si>
  <si>
    <r>
      <rPr>
        <sz val="12"/>
        <rFont val="標楷體"/>
        <family val="4"/>
        <charset val="136"/>
      </rPr>
      <t>家長會費</t>
    </r>
    <r>
      <rPr>
        <sz val="12"/>
        <rFont val="Times New Roman"/>
        <family val="1"/>
      </rPr>
      <t xml:space="preserve">  </t>
    </r>
    <phoneticPr fontId="4" type="noConversion"/>
  </si>
  <si>
    <r>
      <rPr>
        <sz val="12"/>
        <rFont val="標楷體"/>
        <family val="4"/>
        <charset val="136"/>
      </rPr>
      <t>畢業紀念冊</t>
    </r>
    <r>
      <rPr>
        <sz val="12"/>
        <rFont val="Times New Roman"/>
        <family val="1"/>
      </rPr>
      <t xml:space="preserve"> </t>
    </r>
    <phoneticPr fontId="4" type="noConversion"/>
  </si>
  <si>
    <t>合計</t>
    <phoneticPr fontId="4" type="noConversion"/>
  </si>
  <si>
    <t>製表人</t>
    <phoneticPr fontId="3" type="noConversion"/>
  </si>
  <si>
    <r>
      <t>113</t>
    </r>
    <r>
      <rPr>
        <sz val="16"/>
        <color indexed="12"/>
        <rFont val="標楷體"/>
        <family val="4"/>
        <charset val="136"/>
      </rPr>
      <t>學年度第一學期註冊代辦收入明細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</si>
</sst>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u/>
      <sz val="18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indexed="12"/>
      <name val="標楷體"/>
      <family val="4"/>
      <charset val="136"/>
    </font>
    <font>
      <sz val="18"/>
      <color indexed="12"/>
      <name val="標楷體"/>
      <family val="4"/>
      <charset val="136"/>
    </font>
    <font>
      <sz val="18"/>
      <color indexed="12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sz val="16"/>
      <color indexed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Grid">
        <fgColor indexed="27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1" xfId="0" applyFont="1" applyFill="1" applyBorder="1" applyAlignment="1">
      <alignment horizontal="center" vertical="center"/>
    </xf>
    <xf numFmtId="31" fontId="9" fillId="3" borderId="2" xfId="0" applyNumberFormat="1" applyFont="1" applyFill="1" applyBorder="1" applyAlignment="1">
      <alignment horizontal="center" vertical="center"/>
    </xf>
    <xf numFmtId="176" fontId="9" fillId="3" borderId="2" xfId="1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176" fontId="9" fillId="2" borderId="6" xfId="1" applyNumberFormat="1" applyFont="1" applyFill="1" applyBorder="1" applyAlignment="1">
      <alignment horizontal="right" vertical="center"/>
    </xf>
    <xf numFmtId="176" fontId="9" fillId="2" borderId="5" xfId="1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176" fontId="9" fillId="2" borderId="8" xfId="1" applyNumberFormat="1" applyFont="1" applyFill="1" applyBorder="1" applyAlignment="1">
      <alignment horizontal="right" vertical="center"/>
    </xf>
    <xf numFmtId="177" fontId="9" fillId="2" borderId="8" xfId="1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6" fontId="8" fillId="2" borderId="0" xfId="1" applyNumberFormat="1" applyFont="1" applyFill="1" applyAlignment="1">
      <alignment horizontal="left" vertical="center"/>
    </xf>
    <xf numFmtId="176" fontId="8" fillId="2" borderId="0" xfId="1" applyNumberFormat="1" applyFont="1" applyFill="1" applyAlignment="1">
      <alignment horizontal="center" vertical="center"/>
    </xf>
    <xf numFmtId="176" fontId="8" fillId="2" borderId="0" xfId="1" applyNumberFormat="1" applyFont="1" applyFill="1" applyAlignment="1">
      <alignment horizontal="right" vertical="center"/>
    </xf>
    <xf numFmtId="176" fontId="9" fillId="4" borderId="8" xfId="1" applyNumberFormat="1" applyFont="1" applyFill="1" applyBorder="1" applyAlignment="1">
      <alignment horizontal="right" vertical="center"/>
    </xf>
    <xf numFmtId="176" fontId="9" fillId="5" borderId="8" xfId="1" applyNumberFormat="1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176" fontId="11" fillId="2" borderId="6" xfId="1" applyNumberFormat="1" applyFont="1" applyFill="1" applyBorder="1" applyAlignment="1">
      <alignment horizontal="right" vertical="center"/>
    </xf>
    <xf numFmtId="176" fontId="11" fillId="2" borderId="8" xfId="1" applyNumberFormat="1" applyFont="1" applyFill="1" applyBorder="1" applyAlignment="1">
      <alignment horizontal="right" vertical="center"/>
    </xf>
    <xf numFmtId="177" fontId="11" fillId="2" borderId="8" xfId="1" applyNumberFormat="1" applyFont="1" applyFill="1" applyBorder="1" applyAlignment="1">
      <alignment horizontal="right" vertical="center"/>
    </xf>
    <xf numFmtId="176" fontId="11" fillId="5" borderId="8" xfId="1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/>
    </xf>
    <xf numFmtId="176" fontId="11" fillId="2" borderId="11" xfId="1" applyNumberFormat="1" applyFont="1" applyFill="1" applyBorder="1" applyAlignment="1">
      <alignment horizontal="right" vertical="center"/>
    </xf>
    <xf numFmtId="176" fontId="11" fillId="3" borderId="2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76" fontId="10" fillId="3" borderId="1" xfId="1" applyNumberFormat="1" applyFont="1" applyFill="1" applyBorder="1" applyAlignment="1">
      <alignment horizontal="center" vertical="center"/>
    </xf>
    <xf numFmtId="176" fontId="10" fillId="3" borderId="2" xfId="1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76" fontId="9" fillId="3" borderId="12" xfId="1" applyNumberFormat="1" applyFont="1" applyFill="1" applyBorder="1" applyAlignment="1">
      <alignment horizontal="center" vertical="center"/>
    </xf>
    <xf numFmtId="176" fontId="11" fillId="2" borderId="13" xfId="1" applyNumberFormat="1" applyFont="1" applyFill="1" applyBorder="1" applyAlignment="1">
      <alignment horizontal="right" vertical="center"/>
    </xf>
    <xf numFmtId="176" fontId="11" fillId="3" borderId="12" xfId="1" applyNumberFormat="1" applyFont="1" applyFill="1" applyBorder="1" applyAlignment="1">
      <alignment horizontal="center" vertical="center"/>
    </xf>
    <xf numFmtId="176" fontId="9" fillId="2" borderId="0" xfId="1" applyNumberFormat="1" applyFont="1" applyFill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18" sqref="C18"/>
    </sheetView>
  </sheetViews>
  <sheetFormatPr defaultRowHeight="16.5" x14ac:dyDescent="0.25"/>
  <cols>
    <col min="1" max="1" width="4" customWidth="1"/>
    <col min="2" max="2" width="21.375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0</v>
      </c>
      <c r="B1" s="27"/>
      <c r="C1" s="27"/>
      <c r="D1" s="27"/>
    </row>
    <row r="2" spans="1:4" ht="21" x14ac:dyDescent="0.25">
      <c r="A2" s="28" t="s">
        <v>3</v>
      </c>
      <c r="B2" s="28"/>
      <c r="C2" s="28"/>
      <c r="D2" s="28"/>
    </row>
    <row r="3" spans="1:4" ht="26.25" thickBot="1" x14ac:dyDescent="0.45">
      <c r="A3" s="29" t="s">
        <v>4</v>
      </c>
      <c r="B3" s="29"/>
      <c r="C3" s="29"/>
      <c r="D3" s="29"/>
    </row>
    <row r="4" spans="1:4" ht="20.25" thickBot="1" x14ac:dyDescent="0.3">
      <c r="A4" s="2" t="s">
        <v>5</v>
      </c>
      <c r="B4" s="3" t="s">
        <v>6</v>
      </c>
      <c r="C4" s="4" t="s">
        <v>8</v>
      </c>
      <c r="D4" s="4" t="s">
        <v>7</v>
      </c>
    </row>
    <row r="5" spans="1:4" ht="19.5" x14ac:dyDescent="0.25">
      <c r="A5" s="5">
        <v>1</v>
      </c>
      <c r="B5" s="6" t="s">
        <v>10</v>
      </c>
      <c r="C5" s="7">
        <v>56615</v>
      </c>
      <c r="D5" s="8">
        <f>SUM(C5)</f>
        <v>56615</v>
      </c>
    </row>
    <row r="6" spans="1:4" ht="19.5" x14ac:dyDescent="0.25">
      <c r="A6" s="9">
        <v>2</v>
      </c>
      <c r="B6" s="10" t="s">
        <v>9</v>
      </c>
      <c r="C6" s="11"/>
      <c r="D6" s="8">
        <f t="shared" ref="D6:D17" si="0">SUM(C6)</f>
        <v>0</v>
      </c>
    </row>
    <row r="7" spans="1:4" ht="19.5" x14ac:dyDescent="0.25">
      <c r="A7" s="5">
        <v>4</v>
      </c>
      <c r="B7" s="10" t="s">
        <v>11</v>
      </c>
      <c r="C7" s="11">
        <v>50900</v>
      </c>
      <c r="D7" s="8">
        <f t="shared" si="0"/>
        <v>50900</v>
      </c>
    </row>
    <row r="8" spans="1:4" ht="19.5" x14ac:dyDescent="0.25">
      <c r="A8" s="9">
        <v>5</v>
      </c>
      <c r="B8" s="10" t="s">
        <v>12</v>
      </c>
      <c r="C8" s="11">
        <v>20500</v>
      </c>
      <c r="D8" s="8">
        <f t="shared" si="0"/>
        <v>20500</v>
      </c>
    </row>
    <row r="9" spans="1:4" ht="19.5" x14ac:dyDescent="0.25">
      <c r="A9" s="9">
        <v>6</v>
      </c>
      <c r="B9" s="10" t="s">
        <v>13</v>
      </c>
      <c r="C9" s="12">
        <v>97560</v>
      </c>
      <c r="D9" s="8">
        <f t="shared" si="0"/>
        <v>97560</v>
      </c>
    </row>
    <row r="10" spans="1:4" ht="19.5" x14ac:dyDescent="0.25">
      <c r="A10" s="9">
        <v>7</v>
      </c>
      <c r="B10" s="10" t="s">
        <v>14</v>
      </c>
      <c r="C10" s="11">
        <v>746965</v>
      </c>
      <c r="D10" s="8">
        <f t="shared" si="0"/>
        <v>746965</v>
      </c>
    </row>
    <row r="11" spans="1:4" ht="19.5" x14ac:dyDescent="0.25">
      <c r="A11" s="9">
        <v>8</v>
      </c>
      <c r="B11" s="10" t="s">
        <v>1</v>
      </c>
      <c r="C11" s="11">
        <v>279000</v>
      </c>
      <c r="D11" s="8">
        <f t="shared" si="0"/>
        <v>279000</v>
      </c>
    </row>
    <row r="12" spans="1:4" ht="19.5" x14ac:dyDescent="0.25">
      <c r="A12" s="5">
        <v>9</v>
      </c>
      <c r="B12" s="10" t="s">
        <v>15</v>
      </c>
      <c r="C12" s="11">
        <v>18500</v>
      </c>
      <c r="D12" s="8">
        <f t="shared" si="0"/>
        <v>18500</v>
      </c>
    </row>
    <row r="13" spans="1:4" ht="19.5" x14ac:dyDescent="0.25">
      <c r="A13" s="9">
        <v>10</v>
      </c>
      <c r="B13" s="10" t="s">
        <v>16</v>
      </c>
      <c r="C13" s="11">
        <v>14400</v>
      </c>
      <c r="D13" s="8">
        <f t="shared" si="0"/>
        <v>14400</v>
      </c>
    </row>
    <row r="14" spans="1:4" ht="19.5" x14ac:dyDescent="0.25">
      <c r="A14" s="9">
        <v>11</v>
      </c>
      <c r="B14" s="10" t="s">
        <v>17</v>
      </c>
      <c r="C14" s="11"/>
      <c r="D14" s="8">
        <f t="shared" si="0"/>
        <v>0</v>
      </c>
    </row>
    <row r="15" spans="1:4" ht="19.5" x14ac:dyDescent="0.25">
      <c r="A15" s="5">
        <v>13</v>
      </c>
      <c r="B15" s="10" t="s">
        <v>18</v>
      </c>
      <c r="C15" s="11">
        <v>243250</v>
      </c>
      <c r="D15" s="8">
        <f t="shared" si="0"/>
        <v>243250</v>
      </c>
    </row>
    <row r="16" spans="1:4" ht="19.5" x14ac:dyDescent="0.25">
      <c r="A16" s="9">
        <v>14</v>
      </c>
      <c r="B16" s="10" t="s">
        <v>19</v>
      </c>
      <c r="C16" s="11">
        <v>185640</v>
      </c>
      <c r="D16" s="8">
        <f t="shared" si="0"/>
        <v>185640</v>
      </c>
    </row>
    <row r="17" spans="1:4" ht="20.25" thickBot="1" x14ac:dyDescent="0.3">
      <c r="A17" s="5">
        <v>15</v>
      </c>
      <c r="B17" s="10" t="s">
        <v>20</v>
      </c>
      <c r="C17" s="11">
        <v>67800</v>
      </c>
      <c r="D17" s="8">
        <f t="shared" si="0"/>
        <v>67800</v>
      </c>
    </row>
    <row r="18" spans="1:4" ht="20.25" thickBot="1" x14ac:dyDescent="0.3">
      <c r="A18" s="30" t="s">
        <v>2</v>
      </c>
      <c r="B18" s="31"/>
      <c r="C18" s="4">
        <f>SUM(C5:C17)</f>
        <v>1781130</v>
      </c>
      <c r="D18" s="4">
        <f>SUM(D5:D17)</f>
        <v>1781130</v>
      </c>
    </row>
    <row r="19" spans="1:4" x14ac:dyDescent="0.25">
      <c r="A19" s="13"/>
      <c r="B19" s="14"/>
      <c r="C19" s="1"/>
      <c r="D19" s="16"/>
    </row>
    <row r="20" spans="1:4" x14ac:dyDescent="0.25">
      <c r="A20" s="14" t="s">
        <v>21</v>
      </c>
      <c r="B20" s="1"/>
      <c r="C20" s="15" t="s">
        <v>24</v>
      </c>
      <c r="D20" s="1"/>
    </row>
    <row r="21" spans="1:4" x14ac:dyDescent="0.25">
      <c r="A21" s="14"/>
      <c r="B21" s="1"/>
      <c r="C21" s="1"/>
      <c r="D21" s="1"/>
    </row>
    <row r="22" spans="1:4" x14ac:dyDescent="0.25">
      <c r="A22" s="14" t="s">
        <v>22</v>
      </c>
      <c r="B22" s="1"/>
      <c r="C22" s="15" t="s">
        <v>25</v>
      </c>
      <c r="D22" s="1"/>
    </row>
    <row r="23" spans="1:4" x14ac:dyDescent="0.25">
      <c r="A23" s="14"/>
      <c r="B23" s="1"/>
      <c r="C23" s="1"/>
      <c r="D23" s="1"/>
    </row>
    <row r="24" spans="1:4" x14ac:dyDescent="0.25">
      <c r="A24" s="14" t="s">
        <v>23</v>
      </c>
      <c r="B24" s="1"/>
      <c r="C24" s="1"/>
      <c r="D24" s="1"/>
    </row>
    <row r="25" spans="1:4" x14ac:dyDescent="0.25">
      <c r="A25" s="14"/>
      <c r="B25" s="1"/>
      <c r="C25" s="1"/>
      <c r="D25" s="1"/>
    </row>
    <row r="26" spans="1:4" x14ac:dyDescent="0.25">
      <c r="A26" s="14"/>
      <c r="B26" s="1"/>
      <c r="C26" s="1"/>
      <c r="D26" s="1"/>
    </row>
  </sheetData>
  <mergeCells count="4">
    <mergeCell ref="A1:D1"/>
    <mergeCell ref="A2:D2"/>
    <mergeCell ref="A3:D3"/>
    <mergeCell ref="A18:B18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E18" sqref="E18"/>
    </sheetView>
  </sheetViews>
  <sheetFormatPr defaultRowHeight="16.5" x14ac:dyDescent="0.25"/>
  <cols>
    <col min="1" max="1" width="4" customWidth="1"/>
    <col min="2" max="2" width="22.5" customWidth="1"/>
    <col min="3" max="3" width="22.625" bestFit="1" customWidth="1"/>
    <col min="4" max="4" width="22.75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0</v>
      </c>
      <c r="B1" s="27"/>
      <c r="C1" s="27"/>
      <c r="D1" s="27"/>
    </row>
    <row r="2" spans="1:4" ht="21" x14ac:dyDescent="0.25">
      <c r="A2" s="28" t="s">
        <v>104</v>
      </c>
      <c r="B2" s="28"/>
      <c r="C2" s="28"/>
      <c r="D2" s="28"/>
    </row>
    <row r="3" spans="1:4" ht="26.25" thickBot="1" x14ac:dyDescent="0.45">
      <c r="A3" s="29" t="s">
        <v>105</v>
      </c>
      <c r="B3" s="29"/>
      <c r="C3" s="29"/>
      <c r="D3" s="29"/>
    </row>
    <row r="4" spans="1:4" ht="20.25" thickBot="1" x14ac:dyDescent="0.3">
      <c r="A4" s="2" t="s">
        <v>5</v>
      </c>
      <c r="B4" s="3" t="s">
        <v>6</v>
      </c>
      <c r="C4" s="4" t="s">
        <v>106</v>
      </c>
      <c r="D4" s="4" t="s">
        <v>69</v>
      </c>
    </row>
    <row r="5" spans="1:4" ht="26.1" customHeight="1" x14ac:dyDescent="0.25">
      <c r="A5" s="5">
        <v>1</v>
      </c>
      <c r="B5" s="6" t="s">
        <v>107</v>
      </c>
      <c r="C5" s="20">
        <v>50225</v>
      </c>
      <c r="D5" s="20">
        <f t="shared" ref="D5:D18" si="0">C5</f>
        <v>50225</v>
      </c>
    </row>
    <row r="6" spans="1:4" ht="26.1" customHeight="1" x14ac:dyDescent="0.25">
      <c r="A6" s="9">
        <v>2</v>
      </c>
      <c r="B6" s="10" t="s">
        <v>9</v>
      </c>
      <c r="C6" s="21"/>
      <c r="D6" s="21">
        <f t="shared" si="0"/>
        <v>0</v>
      </c>
    </row>
    <row r="7" spans="1:4" ht="26.1" customHeight="1" x14ac:dyDescent="0.25">
      <c r="A7" s="9">
        <v>3</v>
      </c>
      <c r="B7" s="10" t="s">
        <v>11</v>
      </c>
      <c r="C7" s="21">
        <v>28634</v>
      </c>
      <c r="D7" s="21">
        <f t="shared" si="0"/>
        <v>28634</v>
      </c>
    </row>
    <row r="8" spans="1:4" ht="26.1" customHeight="1" x14ac:dyDescent="0.25">
      <c r="A8" s="9">
        <v>4</v>
      </c>
      <c r="B8" s="10" t="s">
        <v>12</v>
      </c>
      <c r="C8" s="21"/>
      <c r="D8" s="21">
        <f t="shared" si="0"/>
        <v>0</v>
      </c>
    </row>
    <row r="9" spans="1:4" ht="26.1" customHeight="1" x14ac:dyDescent="0.25">
      <c r="A9" s="9">
        <v>5</v>
      </c>
      <c r="B9" s="10" t="s">
        <v>36</v>
      </c>
      <c r="C9" s="22">
        <v>67467</v>
      </c>
      <c r="D9" s="22">
        <f t="shared" si="0"/>
        <v>67467</v>
      </c>
    </row>
    <row r="10" spans="1:4" ht="26.1" customHeight="1" x14ac:dyDescent="0.25">
      <c r="A10" s="9">
        <v>6</v>
      </c>
      <c r="B10" s="10" t="s">
        <v>108</v>
      </c>
      <c r="C10" s="21"/>
      <c r="D10" s="21">
        <f t="shared" si="0"/>
        <v>0</v>
      </c>
    </row>
    <row r="11" spans="1:4" ht="26.1" customHeight="1" x14ac:dyDescent="0.25">
      <c r="A11" s="9">
        <v>7</v>
      </c>
      <c r="B11" s="10" t="s">
        <v>33</v>
      </c>
      <c r="C11" s="21">
        <v>550184</v>
      </c>
      <c r="D11" s="21">
        <f t="shared" si="0"/>
        <v>550184</v>
      </c>
    </row>
    <row r="12" spans="1:4" ht="26.1" customHeight="1" x14ac:dyDescent="0.25">
      <c r="A12" s="9">
        <v>8</v>
      </c>
      <c r="B12" s="10" t="s">
        <v>82</v>
      </c>
      <c r="C12" s="21"/>
      <c r="D12" s="21">
        <f t="shared" si="0"/>
        <v>0</v>
      </c>
    </row>
    <row r="13" spans="1:4" ht="26.1" customHeight="1" x14ac:dyDescent="0.25">
      <c r="A13" s="9">
        <v>9</v>
      </c>
      <c r="B13" s="10" t="s">
        <v>15</v>
      </c>
      <c r="C13" s="21">
        <v>4075</v>
      </c>
      <c r="D13" s="21">
        <f t="shared" si="0"/>
        <v>4075</v>
      </c>
    </row>
    <row r="14" spans="1:4" ht="26.1" customHeight="1" x14ac:dyDescent="0.25">
      <c r="A14" s="9">
        <v>10</v>
      </c>
      <c r="B14" s="10" t="s">
        <v>84</v>
      </c>
      <c r="C14" s="21"/>
      <c r="D14" s="21">
        <f t="shared" si="0"/>
        <v>0</v>
      </c>
    </row>
    <row r="15" spans="1:4" ht="26.1" customHeight="1" x14ac:dyDescent="0.25">
      <c r="A15" s="9">
        <v>11</v>
      </c>
      <c r="B15" s="10" t="s">
        <v>17</v>
      </c>
      <c r="C15" s="21">
        <v>198060</v>
      </c>
      <c r="D15" s="21">
        <f t="shared" si="0"/>
        <v>198060</v>
      </c>
    </row>
    <row r="16" spans="1:4" ht="26.1" customHeight="1" x14ac:dyDescent="0.25">
      <c r="A16" s="9">
        <v>12</v>
      </c>
      <c r="B16" s="10" t="s">
        <v>18</v>
      </c>
      <c r="C16" s="21"/>
      <c r="D16" s="21">
        <f t="shared" si="0"/>
        <v>0</v>
      </c>
    </row>
    <row r="17" spans="1:4" ht="26.1" customHeight="1" x14ac:dyDescent="0.25">
      <c r="A17" s="9">
        <v>13</v>
      </c>
      <c r="B17" s="10" t="s">
        <v>109</v>
      </c>
      <c r="C17" s="23">
        <v>2400</v>
      </c>
      <c r="D17" s="23">
        <f t="shared" si="0"/>
        <v>2400</v>
      </c>
    </row>
    <row r="18" spans="1:4" ht="26.1" customHeight="1" x14ac:dyDescent="0.25">
      <c r="A18" s="9">
        <v>14</v>
      </c>
      <c r="B18" s="10" t="s">
        <v>110</v>
      </c>
      <c r="C18" s="21">
        <v>62935</v>
      </c>
      <c r="D18" s="21">
        <f t="shared" si="0"/>
        <v>62935</v>
      </c>
    </row>
    <row r="19" spans="1:4" ht="26.1" customHeight="1" thickBot="1" x14ac:dyDescent="0.3">
      <c r="A19" s="9">
        <v>15</v>
      </c>
      <c r="B19" s="24" t="s">
        <v>111</v>
      </c>
      <c r="C19" s="25">
        <v>69500</v>
      </c>
      <c r="D19" s="25">
        <f>C19</f>
        <v>69500</v>
      </c>
    </row>
    <row r="20" spans="1:4" ht="20.25" thickBot="1" x14ac:dyDescent="0.3">
      <c r="A20" s="30" t="s">
        <v>2</v>
      </c>
      <c r="B20" s="31"/>
      <c r="C20" s="26">
        <f>SUM(C5:C19)</f>
        <v>1033480</v>
      </c>
      <c r="D20" s="26">
        <f>SUM(D5:D19)</f>
        <v>1033480</v>
      </c>
    </row>
    <row r="21" spans="1:4" ht="31.5" customHeight="1" x14ac:dyDescent="0.25">
      <c r="A21" s="14" t="s">
        <v>112</v>
      </c>
      <c r="B21" s="14"/>
      <c r="C21" s="14" t="s">
        <v>113</v>
      </c>
      <c r="D21" s="14" t="s">
        <v>25</v>
      </c>
    </row>
    <row r="22" spans="1:4" x14ac:dyDescent="0.25">
      <c r="D22" s="1"/>
    </row>
    <row r="23" spans="1:4" x14ac:dyDescent="0.25">
      <c r="C23" s="14"/>
      <c r="D23" s="1"/>
    </row>
    <row r="24" spans="1:4" x14ac:dyDescent="0.25">
      <c r="C24" s="14"/>
      <c r="D24" s="1"/>
    </row>
    <row r="25" spans="1:4" x14ac:dyDescent="0.25">
      <c r="C25" s="14"/>
      <c r="D25" s="1"/>
    </row>
    <row r="26" spans="1:4" x14ac:dyDescent="0.25">
      <c r="C26" s="1"/>
      <c r="D26" s="1"/>
    </row>
    <row r="27" spans="1:4" x14ac:dyDescent="0.25">
      <c r="C27" s="1"/>
      <c r="D27" s="1"/>
    </row>
    <row r="28" spans="1:4" x14ac:dyDescent="0.25">
      <c r="A28" s="14"/>
      <c r="B28" s="1"/>
      <c r="C28" s="1"/>
      <c r="D28" s="1"/>
    </row>
    <row r="29" spans="1:4" x14ac:dyDescent="0.25">
      <c r="A29" s="14"/>
      <c r="B29" s="1"/>
      <c r="C29" s="1"/>
      <c r="D29" s="1"/>
    </row>
  </sheetData>
  <mergeCells count="4">
    <mergeCell ref="A1:D1"/>
    <mergeCell ref="A2:D2"/>
    <mergeCell ref="A3:D3"/>
    <mergeCell ref="A20:B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workbookViewId="0">
      <selection activeCell="C7" sqref="C7"/>
    </sheetView>
  </sheetViews>
  <sheetFormatPr defaultRowHeight="16.5" x14ac:dyDescent="0.25"/>
  <cols>
    <col min="1" max="1" width="4" customWidth="1"/>
    <col min="2" max="2" width="27.25" bestFit="1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0</v>
      </c>
      <c r="B1" s="27"/>
      <c r="C1" s="27"/>
      <c r="D1" s="27"/>
    </row>
    <row r="2" spans="1:4" ht="21" x14ac:dyDescent="0.25">
      <c r="A2" s="28" t="s">
        <v>103</v>
      </c>
      <c r="B2" s="28"/>
      <c r="C2" s="28"/>
      <c r="D2" s="28"/>
    </row>
    <row r="3" spans="1:4" ht="26.25" thickBot="1" x14ac:dyDescent="0.45">
      <c r="A3" s="29" t="s">
        <v>115</v>
      </c>
      <c r="B3" s="29"/>
      <c r="C3" s="29"/>
      <c r="D3" s="29"/>
    </row>
    <row r="4" spans="1:4" ht="20.25" thickBot="1" x14ac:dyDescent="0.3">
      <c r="A4" s="2" t="s">
        <v>5</v>
      </c>
      <c r="B4" s="3" t="s">
        <v>6</v>
      </c>
      <c r="C4" s="4" t="s">
        <v>8</v>
      </c>
      <c r="D4" s="4" t="s">
        <v>7</v>
      </c>
    </row>
    <row r="5" spans="1:4" ht="19.5" x14ac:dyDescent="0.25">
      <c r="A5" s="5">
        <v>1</v>
      </c>
      <c r="B5" s="6" t="s">
        <v>10</v>
      </c>
      <c r="C5" s="7">
        <f>50050-1225</f>
        <v>48825</v>
      </c>
      <c r="D5" s="8">
        <f>SUM(C5)</f>
        <v>48825</v>
      </c>
    </row>
    <row r="6" spans="1:4" ht="19.5" x14ac:dyDescent="0.25">
      <c r="A6" s="9">
        <v>2</v>
      </c>
      <c r="B6" s="10" t="s">
        <v>9</v>
      </c>
      <c r="C6" s="11">
        <v>52800</v>
      </c>
      <c r="D6" s="8">
        <f t="shared" ref="D6:D16" si="0">SUM(C6)</f>
        <v>52800</v>
      </c>
    </row>
    <row r="7" spans="1:4" ht="19.5" x14ac:dyDescent="0.25">
      <c r="A7" s="5">
        <v>4</v>
      </c>
      <c r="B7" s="10" t="s">
        <v>11</v>
      </c>
      <c r="C7" s="11">
        <v>29666</v>
      </c>
      <c r="D7" s="8">
        <f t="shared" si="0"/>
        <v>29666</v>
      </c>
    </row>
    <row r="8" spans="1:4" ht="19.5" x14ac:dyDescent="0.25">
      <c r="A8" s="9">
        <v>5</v>
      </c>
      <c r="B8" s="10" t="s">
        <v>12</v>
      </c>
      <c r="C8" s="11">
        <v>0</v>
      </c>
      <c r="D8" s="8">
        <f t="shared" si="0"/>
        <v>0</v>
      </c>
    </row>
    <row r="9" spans="1:4" ht="19.5" x14ac:dyDescent="0.25">
      <c r="A9" s="9">
        <v>6</v>
      </c>
      <c r="B9" s="10" t="s">
        <v>13</v>
      </c>
      <c r="C9" s="12">
        <v>65182</v>
      </c>
      <c r="D9" s="8">
        <f t="shared" si="0"/>
        <v>65182</v>
      </c>
    </row>
    <row r="10" spans="1:4" ht="19.5" x14ac:dyDescent="0.25">
      <c r="A10" s="9">
        <v>7</v>
      </c>
      <c r="B10" s="10" t="s">
        <v>33</v>
      </c>
      <c r="C10" s="11">
        <v>934320</v>
      </c>
      <c r="D10" s="8">
        <f t="shared" si="0"/>
        <v>934320</v>
      </c>
    </row>
    <row r="11" spans="1:4" ht="19.5" x14ac:dyDescent="0.25">
      <c r="A11" s="9">
        <v>8</v>
      </c>
      <c r="B11" s="10" t="s">
        <v>82</v>
      </c>
      <c r="C11" s="11">
        <v>49050</v>
      </c>
      <c r="D11" s="8">
        <f t="shared" si="0"/>
        <v>49050</v>
      </c>
    </row>
    <row r="12" spans="1:4" ht="19.5" x14ac:dyDescent="0.25">
      <c r="A12" s="9">
        <v>9</v>
      </c>
      <c r="B12" s="10" t="s">
        <v>15</v>
      </c>
      <c r="C12" s="11">
        <v>4555</v>
      </c>
      <c r="D12" s="8">
        <f t="shared" si="0"/>
        <v>4555</v>
      </c>
    </row>
    <row r="13" spans="1:4" ht="19.5" x14ac:dyDescent="0.25">
      <c r="A13" s="9">
        <v>10</v>
      </c>
      <c r="B13" s="10" t="s">
        <v>84</v>
      </c>
      <c r="C13" s="11">
        <v>0</v>
      </c>
      <c r="D13" s="8">
        <f t="shared" si="0"/>
        <v>0</v>
      </c>
    </row>
    <row r="14" spans="1:4" ht="19.5" x14ac:dyDescent="0.25">
      <c r="A14" s="9">
        <v>11</v>
      </c>
      <c r="B14" s="10" t="s">
        <v>17</v>
      </c>
      <c r="C14" s="11">
        <v>0</v>
      </c>
      <c r="D14" s="8">
        <f t="shared" si="0"/>
        <v>0</v>
      </c>
    </row>
    <row r="15" spans="1:4" ht="19.5" x14ac:dyDescent="0.25">
      <c r="A15" s="9">
        <v>12</v>
      </c>
      <c r="B15" s="10" t="s">
        <v>90</v>
      </c>
      <c r="C15" s="11">
        <v>90000</v>
      </c>
      <c r="D15" s="8">
        <f t="shared" si="0"/>
        <v>90000</v>
      </c>
    </row>
    <row r="16" spans="1:4" ht="20.25" thickBot="1" x14ac:dyDescent="0.3">
      <c r="A16" s="9">
        <v>13</v>
      </c>
      <c r="B16" s="10" t="s">
        <v>20</v>
      </c>
      <c r="C16" s="11">
        <v>65332</v>
      </c>
      <c r="D16" s="8">
        <f t="shared" si="0"/>
        <v>65332</v>
      </c>
    </row>
    <row r="17" spans="1:4" ht="20.25" thickBot="1" x14ac:dyDescent="0.3">
      <c r="A17" s="30" t="s">
        <v>2</v>
      </c>
      <c r="B17" s="31"/>
      <c r="C17" s="4">
        <f>SUM(C5:C16)</f>
        <v>1339730</v>
      </c>
      <c r="D17" s="4">
        <f>SUM(D5:D16)</f>
        <v>1339730</v>
      </c>
    </row>
    <row r="18" spans="1:4" x14ac:dyDescent="0.25">
      <c r="A18" s="14" t="s">
        <v>88</v>
      </c>
      <c r="B18" s="14"/>
      <c r="C18" s="14" t="s">
        <v>89</v>
      </c>
      <c r="D18" s="14" t="s">
        <v>25</v>
      </c>
    </row>
    <row r="19" spans="1:4" x14ac:dyDescent="0.25">
      <c r="D19" s="1"/>
    </row>
    <row r="20" spans="1:4" x14ac:dyDescent="0.25">
      <c r="C20" s="14"/>
      <c r="D20" s="1"/>
    </row>
    <row r="21" spans="1:4" x14ac:dyDescent="0.25">
      <c r="C21" s="14"/>
      <c r="D21" s="1"/>
    </row>
    <row r="22" spans="1:4" x14ac:dyDescent="0.25">
      <c r="C22" s="14"/>
      <c r="D22" s="1"/>
    </row>
    <row r="23" spans="1:4" x14ac:dyDescent="0.25">
      <c r="C23" s="1"/>
      <c r="D23" s="1"/>
    </row>
    <row r="24" spans="1:4" x14ac:dyDescent="0.25">
      <c r="C24" s="1"/>
      <c r="D24" s="1"/>
    </row>
    <row r="25" spans="1:4" x14ac:dyDescent="0.25">
      <c r="A25" s="14"/>
      <c r="B25" s="1"/>
      <c r="C25" s="1"/>
      <c r="D25" s="1"/>
    </row>
    <row r="26" spans="1:4" x14ac:dyDescent="0.25">
      <c r="A26" s="14"/>
      <c r="B26" s="1"/>
      <c r="C26" s="1"/>
      <c r="D26" s="1"/>
    </row>
  </sheetData>
  <mergeCells count="4">
    <mergeCell ref="A1:D1"/>
    <mergeCell ref="A2:D2"/>
    <mergeCell ref="A3:D3"/>
    <mergeCell ref="A17:B17"/>
  </mergeCells>
  <phoneticPr fontId="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3" sqref="A1:XFD1048576"/>
    </sheetView>
  </sheetViews>
  <sheetFormatPr defaultRowHeight="16.5" x14ac:dyDescent="0.25"/>
  <cols>
    <col min="1" max="1" width="4" customWidth="1"/>
    <col min="2" max="2" width="27.25" bestFit="1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0</v>
      </c>
      <c r="B1" s="27"/>
      <c r="C1" s="27"/>
      <c r="D1" s="27"/>
    </row>
    <row r="2" spans="1:4" ht="21" x14ac:dyDescent="0.25">
      <c r="A2" s="28" t="s">
        <v>103</v>
      </c>
      <c r="B2" s="28"/>
      <c r="C2" s="28"/>
      <c r="D2" s="28"/>
    </row>
    <row r="3" spans="1:4" ht="26.25" thickBot="1" x14ac:dyDescent="0.45">
      <c r="A3" s="29" t="s">
        <v>114</v>
      </c>
      <c r="B3" s="29"/>
      <c r="C3" s="29"/>
      <c r="D3" s="29"/>
    </row>
    <row r="4" spans="1:4" ht="20.25" thickBot="1" x14ac:dyDescent="0.3">
      <c r="A4" s="2" t="s">
        <v>5</v>
      </c>
      <c r="B4" s="3" t="s">
        <v>6</v>
      </c>
      <c r="C4" s="4" t="s">
        <v>8</v>
      </c>
      <c r="D4" s="4" t="s">
        <v>7</v>
      </c>
    </row>
    <row r="5" spans="1:4" ht="19.5" x14ac:dyDescent="0.25">
      <c r="A5" s="5">
        <v>1</v>
      </c>
      <c r="B5" s="6" t="s">
        <v>10</v>
      </c>
      <c r="C5" s="7">
        <v>48825</v>
      </c>
      <c r="D5" s="8">
        <f>SUM(C5)</f>
        <v>48825</v>
      </c>
    </row>
    <row r="6" spans="1:4" ht="19.5" x14ac:dyDescent="0.25">
      <c r="A6" s="9">
        <v>2</v>
      </c>
      <c r="B6" s="10" t="s">
        <v>9</v>
      </c>
      <c r="C6" s="11">
        <v>0</v>
      </c>
      <c r="D6" s="8">
        <f t="shared" ref="D6:D16" si="0">SUM(C6)</f>
        <v>0</v>
      </c>
    </row>
    <row r="7" spans="1:4" ht="19.5" x14ac:dyDescent="0.25">
      <c r="A7" s="5">
        <v>4</v>
      </c>
      <c r="B7" s="10" t="s">
        <v>11</v>
      </c>
      <c r="C7" s="11">
        <v>27300</v>
      </c>
      <c r="D7" s="8">
        <f t="shared" si="0"/>
        <v>27300</v>
      </c>
    </row>
    <row r="8" spans="1:4" ht="19.5" x14ac:dyDescent="0.25">
      <c r="A8" s="9">
        <v>5</v>
      </c>
      <c r="B8" s="10" t="s">
        <v>12</v>
      </c>
      <c r="C8" s="11">
        <v>2040</v>
      </c>
      <c r="D8" s="8">
        <f t="shared" si="0"/>
        <v>2040</v>
      </c>
    </row>
    <row r="9" spans="1:4" ht="19.5" x14ac:dyDescent="0.25">
      <c r="A9" s="9">
        <v>6</v>
      </c>
      <c r="B9" s="10" t="s">
        <v>13</v>
      </c>
      <c r="C9" s="12">
        <v>2025673</v>
      </c>
      <c r="D9" s="8">
        <f t="shared" si="0"/>
        <v>2025673</v>
      </c>
    </row>
    <row r="10" spans="1:4" ht="19.5" x14ac:dyDescent="0.25">
      <c r="A10" s="9">
        <v>7</v>
      </c>
      <c r="B10" s="10" t="s">
        <v>33</v>
      </c>
      <c r="C10" s="11">
        <v>580689</v>
      </c>
      <c r="D10" s="8">
        <f t="shared" si="0"/>
        <v>580689</v>
      </c>
    </row>
    <row r="11" spans="1:4" ht="19.5" x14ac:dyDescent="0.25">
      <c r="A11" s="9">
        <v>8</v>
      </c>
      <c r="B11" s="10" t="s">
        <v>82</v>
      </c>
      <c r="C11" s="11">
        <v>48300</v>
      </c>
      <c r="D11" s="8">
        <f t="shared" si="0"/>
        <v>48300</v>
      </c>
    </row>
    <row r="12" spans="1:4" ht="19.5" x14ac:dyDescent="0.25">
      <c r="A12" s="9">
        <v>9</v>
      </c>
      <c r="B12" s="10" t="s">
        <v>15</v>
      </c>
      <c r="C12" s="11">
        <v>2975</v>
      </c>
      <c r="D12" s="8">
        <f t="shared" si="0"/>
        <v>2975</v>
      </c>
    </row>
    <row r="13" spans="1:4" ht="19.5" x14ac:dyDescent="0.25">
      <c r="A13" s="9">
        <v>10</v>
      </c>
      <c r="B13" s="10" t="s">
        <v>84</v>
      </c>
      <c r="C13" s="11">
        <v>0</v>
      </c>
      <c r="D13" s="8">
        <f t="shared" si="0"/>
        <v>0</v>
      </c>
    </row>
    <row r="14" spans="1:4" ht="19.5" x14ac:dyDescent="0.25">
      <c r="A14" s="9">
        <v>11</v>
      </c>
      <c r="B14" s="10" t="s">
        <v>17</v>
      </c>
      <c r="C14" s="11">
        <v>892685</v>
      </c>
      <c r="D14" s="8">
        <f t="shared" si="0"/>
        <v>892685</v>
      </c>
    </row>
    <row r="15" spans="1:4" ht="19.5" x14ac:dyDescent="0.25">
      <c r="A15" s="9">
        <v>12</v>
      </c>
      <c r="B15" s="10" t="s">
        <v>90</v>
      </c>
      <c r="C15" s="11">
        <v>84500</v>
      </c>
      <c r="D15" s="8">
        <f t="shared" si="0"/>
        <v>84500</v>
      </c>
    </row>
    <row r="16" spans="1:4" ht="20.25" thickBot="1" x14ac:dyDescent="0.3">
      <c r="A16" s="9">
        <v>13</v>
      </c>
      <c r="B16" s="10" t="s">
        <v>20</v>
      </c>
      <c r="C16" s="11">
        <v>64400</v>
      </c>
      <c r="D16" s="8">
        <f t="shared" si="0"/>
        <v>64400</v>
      </c>
    </row>
    <row r="17" spans="1:4" ht="20.25" thickBot="1" x14ac:dyDescent="0.3">
      <c r="A17" s="30" t="s">
        <v>2</v>
      </c>
      <c r="B17" s="31"/>
      <c r="C17" s="4">
        <f>SUM(C5:C16)</f>
        <v>3777387</v>
      </c>
      <c r="D17" s="4">
        <f>SUM(D5:D16)</f>
        <v>3777387</v>
      </c>
    </row>
    <row r="18" spans="1:4" x14ac:dyDescent="0.25">
      <c r="A18" s="14" t="s">
        <v>88</v>
      </c>
      <c r="B18" s="14"/>
      <c r="C18" s="14" t="s">
        <v>89</v>
      </c>
      <c r="D18" s="14" t="s">
        <v>25</v>
      </c>
    </row>
    <row r="19" spans="1:4" x14ac:dyDescent="0.25">
      <c r="D19" s="1"/>
    </row>
    <row r="20" spans="1:4" x14ac:dyDescent="0.25">
      <c r="C20" s="14"/>
      <c r="D20" s="1"/>
    </row>
    <row r="21" spans="1:4" x14ac:dyDescent="0.25">
      <c r="C21" s="14"/>
      <c r="D21" s="1"/>
    </row>
    <row r="22" spans="1:4" x14ac:dyDescent="0.25">
      <c r="C22" s="14"/>
      <c r="D22" s="1"/>
    </row>
    <row r="23" spans="1:4" x14ac:dyDescent="0.25">
      <c r="C23" s="1"/>
      <c r="D23" s="1"/>
    </row>
    <row r="24" spans="1:4" x14ac:dyDescent="0.25">
      <c r="C24" s="1"/>
      <c r="D24" s="1"/>
    </row>
    <row r="25" spans="1:4" x14ac:dyDescent="0.25">
      <c r="A25" s="14"/>
      <c r="B25" s="1"/>
      <c r="C25" s="1"/>
      <c r="D25" s="1"/>
    </row>
    <row r="26" spans="1:4" x14ac:dyDescent="0.25">
      <c r="A26" s="14"/>
      <c r="B26" s="1"/>
      <c r="C26" s="1"/>
      <c r="D26" s="1"/>
    </row>
  </sheetData>
  <mergeCells count="4">
    <mergeCell ref="A1:D1"/>
    <mergeCell ref="A2:D2"/>
    <mergeCell ref="A3:D3"/>
    <mergeCell ref="A17:B17"/>
  </mergeCells>
  <phoneticPr fontId="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sqref="A1:XFD1048576"/>
    </sheetView>
  </sheetViews>
  <sheetFormatPr defaultRowHeight="16.5" x14ac:dyDescent="0.25"/>
  <cols>
    <col min="1" max="1" width="4" customWidth="1"/>
    <col min="2" max="2" width="27.25" bestFit="1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0</v>
      </c>
      <c r="B1" s="27"/>
      <c r="C1" s="27"/>
      <c r="D1" s="27"/>
    </row>
    <row r="2" spans="1:4" ht="21" x14ac:dyDescent="0.25">
      <c r="A2" s="28" t="s">
        <v>116</v>
      </c>
      <c r="B2" s="28"/>
      <c r="C2" s="28"/>
      <c r="D2" s="28"/>
    </row>
    <row r="3" spans="1:4" ht="26.25" thickBot="1" x14ac:dyDescent="0.45">
      <c r="A3" s="29" t="s">
        <v>117</v>
      </c>
      <c r="B3" s="29"/>
      <c r="C3" s="29"/>
      <c r="D3" s="29"/>
    </row>
    <row r="4" spans="1:4" ht="20.25" thickBot="1" x14ac:dyDescent="0.3">
      <c r="A4" s="2" t="s">
        <v>5</v>
      </c>
      <c r="B4" s="3" t="s">
        <v>6</v>
      </c>
      <c r="C4" s="4" t="s">
        <v>8</v>
      </c>
      <c r="D4" s="4" t="s">
        <v>7</v>
      </c>
    </row>
    <row r="5" spans="1:4" ht="19.5" x14ac:dyDescent="0.25">
      <c r="A5" s="5">
        <v>1</v>
      </c>
      <c r="B5" s="6" t="s">
        <v>10</v>
      </c>
      <c r="C5" s="7">
        <v>45325</v>
      </c>
      <c r="D5" s="8">
        <f>SUM(C5)</f>
        <v>45325</v>
      </c>
    </row>
    <row r="6" spans="1:4" ht="19.5" x14ac:dyDescent="0.25">
      <c r="A6" s="9">
        <v>2</v>
      </c>
      <c r="B6" s="10" t="s">
        <v>9</v>
      </c>
      <c r="C6" s="11">
        <v>44440</v>
      </c>
      <c r="D6" s="8">
        <f t="shared" ref="D6:D16" si="0">SUM(C6)</f>
        <v>44440</v>
      </c>
    </row>
    <row r="7" spans="1:4" ht="19.5" x14ac:dyDescent="0.25">
      <c r="A7" s="5">
        <v>4</v>
      </c>
      <c r="B7" s="10" t="s">
        <v>11</v>
      </c>
      <c r="C7" s="11">
        <v>26034</v>
      </c>
      <c r="D7" s="8">
        <f t="shared" si="0"/>
        <v>26034</v>
      </c>
    </row>
    <row r="8" spans="1:4" ht="19.5" x14ac:dyDescent="0.25">
      <c r="A8" s="9">
        <v>5</v>
      </c>
      <c r="B8" s="10" t="s">
        <v>12</v>
      </c>
      <c r="C8" s="11"/>
      <c r="D8" s="8">
        <f t="shared" si="0"/>
        <v>0</v>
      </c>
    </row>
    <row r="9" spans="1:4" ht="19.5" x14ac:dyDescent="0.25">
      <c r="A9" s="9">
        <v>6</v>
      </c>
      <c r="B9" s="10" t="s">
        <v>13</v>
      </c>
      <c r="C9" s="12"/>
      <c r="D9" s="8">
        <f t="shared" si="0"/>
        <v>0</v>
      </c>
    </row>
    <row r="10" spans="1:4" ht="19.5" x14ac:dyDescent="0.25">
      <c r="A10" s="9">
        <v>7</v>
      </c>
      <c r="B10" s="10" t="s">
        <v>33</v>
      </c>
      <c r="C10" s="11">
        <v>753709</v>
      </c>
      <c r="D10" s="8">
        <f t="shared" si="0"/>
        <v>753709</v>
      </c>
    </row>
    <row r="11" spans="1:4" ht="19.5" x14ac:dyDescent="0.25">
      <c r="A11" s="9">
        <v>8</v>
      </c>
      <c r="B11" s="10" t="s">
        <v>82</v>
      </c>
      <c r="C11" s="11"/>
      <c r="D11" s="8">
        <f t="shared" si="0"/>
        <v>0</v>
      </c>
    </row>
    <row r="12" spans="1:4" ht="19.5" x14ac:dyDescent="0.25">
      <c r="A12" s="9">
        <v>9</v>
      </c>
      <c r="B12" s="10" t="s">
        <v>15</v>
      </c>
      <c r="C12" s="11">
        <v>4060</v>
      </c>
      <c r="D12" s="8">
        <f t="shared" si="0"/>
        <v>4060</v>
      </c>
    </row>
    <row r="13" spans="1:4" ht="19.5" x14ac:dyDescent="0.25">
      <c r="A13" s="9">
        <v>10</v>
      </c>
      <c r="B13" s="10" t="s">
        <v>84</v>
      </c>
      <c r="C13" s="11"/>
      <c r="D13" s="8">
        <f t="shared" si="0"/>
        <v>0</v>
      </c>
    </row>
    <row r="14" spans="1:4" ht="19.5" x14ac:dyDescent="0.25">
      <c r="A14" s="9">
        <v>11</v>
      </c>
      <c r="B14" s="10" t="s">
        <v>17</v>
      </c>
      <c r="C14" s="11"/>
      <c r="D14" s="8">
        <f t="shared" si="0"/>
        <v>0</v>
      </c>
    </row>
    <row r="15" spans="1:4" ht="19.5" x14ac:dyDescent="0.25">
      <c r="A15" s="9">
        <v>12</v>
      </c>
      <c r="B15" s="10" t="s">
        <v>90</v>
      </c>
      <c r="C15" s="11">
        <v>90000</v>
      </c>
      <c r="D15" s="8">
        <f t="shared" si="0"/>
        <v>90000</v>
      </c>
    </row>
    <row r="16" spans="1:4" ht="20.25" thickBot="1" x14ac:dyDescent="0.3">
      <c r="A16" s="9">
        <v>13</v>
      </c>
      <c r="B16" s="10" t="s">
        <v>20</v>
      </c>
      <c r="C16" s="11">
        <v>60267</v>
      </c>
      <c r="D16" s="8">
        <f t="shared" si="0"/>
        <v>60267</v>
      </c>
    </row>
    <row r="17" spans="1:4" ht="20.25" thickBot="1" x14ac:dyDescent="0.3">
      <c r="A17" s="30" t="s">
        <v>2</v>
      </c>
      <c r="B17" s="31"/>
      <c r="C17" s="4">
        <f>SUM(C5:C16)</f>
        <v>1023835</v>
      </c>
      <c r="D17" s="4">
        <f>SUM(D5:D16)</f>
        <v>1023835</v>
      </c>
    </row>
    <row r="18" spans="1:4" x14ac:dyDescent="0.25">
      <c r="A18" s="14" t="s">
        <v>88</v>
      </c>
      <c r="B18" s="14"/>
      <c r="C18" s="14" t="s">
        <v>89</v>
      </c>
      <c r="D18" s="14" t="s">
        <v>25</v>
      </c>
    </row>
    <row r="19" spans="1:4" x14ac:dyDescent="0.25">
      <c r="D19" s="1"/>
    </row>
    <row r="20" spans="1:4" x14ac:dyDescent="0.25">
      <c r="C20" s="14"/>
      <c r="D20" s="1"/>
    </row>
    <row r="21" spans="1:4" x14ac:dyDescent="0.25">
      <c r="C21" s="14"/>
      <c r="D21" s="1"/>
    </row>
    <row r="22" spans="1:4" x14ac:dyDescent="0.25">
      <c r="C22" s="14"/>
      <c r="D22" s="1"/>
    </row>
    <row r="23" spans="1:4" x14ac:dyDescent="0.25">
      <c r="C23" s="1"/>
      <c r="D23" s="1"/>
    </row>
    <row r="24" spans="1:4" x14ac:dyDescent="0.25">
      <c r="C24" s="1"/>
      <c r="D24" s="1"/>
    </row>
    <row r="25" spans="1:4" x14ac:dyDescent="0.25">
      <c r="A25" s="14"/>
      <c r="B25" s="1"/>
      <c r="C25" s="1"/>
      <c r="D25" s="1"/>
    </row>
    <row r="26" spans="1:4" x14ac:dyDescent="0.25">
      <c r="A26" s="14"/>
      <c r="B26" s="1"/>
      <c r="C26" s="1"/>
      <c r="D26" s="1"/>
    </row>
  </sheetData>
  <mergeCells count="4">
    <mergeCell ref="A1:D1"/>
    <mergeCell ref="A2:D2"/>
    <mergeCell ref="A3:D3"/>
    <mergeCell ref="A17:B17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7" workbookViewId="0">
      <selection activeCell="D21" sqref="D21"/>
    </sheetView>
  </sheetViews>
  <sheetFormatPr defaultRowHeight="16.5" x14ac:dyDescent="0.25"/>
  <cols>
    <col min="1" max="1" width="4" customWidth="1"/>
    <col min="2" max="2" width="27.25" bestFit="1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120</v>
      </c>
      <c r="B1" s="27"/>
      <c r="C1" s="27"/>
      <c r="D1" s="27"/>
    </row>
    <row r="2" spans="1:4" ht="21" x14ac:dyDescent="0.25">
      <c r="A2" s="36" t="s">
        <v>139</v>
      </c>
      <c r="B2" s="36"/>
      <c r="C2" s="36"/>
      <c r="D2" s="36"/>
    </row>
    <row r="3" spans="1:4" ht="26.25" thickBot="1" x14ac:dyDescent="0.45">
      <c r="A3" s="29" t="s">
        <v>121</v>
      </c>
      <c r="B3" s="29"/>
      <c r="C3" s="29"/>
      <c r="D3" s="29"/>
    </row>
    <row r="4" spans="1:4" ht="30" customHeight="1" thickBot="1" x14ac:dyDescent="0.3">
      <c r="A4" s="2" t="s">
        <v>5</v>
      </c>
      <c r="B4" s="3" t="s">
        <v>6</v>
      </c>
      <c r="C4" s="4" t="s">
        <v>118</v>
      </c>
      <c r="D4" s="37" t="s">
        <v>119</v>
      </c>
    </row>
    <row r="5" spans="1:4" ht="30" customHeight="1" x14ac:dyDescent="0.25">
      <c r="A5" s="32">
        <v>1</v>
      </c>
      <c r="B5" s="33" t="s">
        <v>134</v>
      </c>
      <c r="C5" s="20">
        <v>205185</v>
      </c>
      <c r="D5" s="38"/>
    </row>
    <row r="6" spans="1:4" ht="30" customHeight="1" x14ac:dyDescent="0.25">
      <c r="A6" s="32">
        <v>2</v>
      </c>
      <c r="B6" s="33" t="s">
        <v>122</v>
      </c>
      <c r="C6" s="21">
        <v>0</v>
      </c>
      <c r="D6" s="38"/>
    </row>
    <row r="7" spans="1:4" ht="30" customHeight="1" x14ac:dyDescent="0.25">
      <c r="A7" s="32">
        <v>3</v>
      </c>
      <c r="B7" s="33" t="s">
        <v>123</v>
      </c>
      <c r="C7" s="21">
        <v>150500</v>
      </c>
      <c r="D7" s="38"/>
    </row>
    <row r="8" spans="1:4" ht="30" customHeight="1" x14ac:dyDescent="0.25">
      <c r="A8" s="32">
        <v>4</v>
      </c>
      <c r="B8" s="33" t="s">
        <v>124</v>
      </c>
      <c r="C8" s="21">
        <v>358705</v>
      </c>
      <c r="D8" s="38"/>
    </row>
    <row r="9" spans="1:4" ht="30" customHeight="1" x14ac:dyDescent="0.25">
      <c r="A9" s="32">
        <v>5</v>
      </c>
      <c r="B9" s="33" t="s">
        <v>125</v>
      </c>
      <c r="C9" s="22">
        <v>136400</v>
      </c>
      <c r="D9" s="38"/>
    </row>
    <row r="10" spans="1:4" ht="30" customHeight="1" x14ac:dyDescent="0.25">
      <c r="A10" s="32">
        <v>6</v>
      </c>
      <c r="B10" s="33" t="s">
        <v>126</v>
      </c>
      <c r="C10" s="21">
        <v>0</v>
      </c>
      <c r="D10" s="38"/>
    </row>
    <row r="11" spans="1:4" ht="30" customHeight="1" x14ac:dyDescent="0.25">
      <c r="A11" s="32">
        <v>7</v>
      </c>
      <c r="B11" s="33" t="s">
        <v>127</v>
      </c>
      <c r="C11" s="21">
        <v>1793515</v>
      </c>
      <c r="D11" s="38"/>
    </row>
    <row r="12" spans="1:4" ht="30" customHeight="1" x14ac:dyDescent="0.25">
      <c r="A12" s="32">
        <v>8</v>
      </c>
      <c r="B12" s="33" t="s">
        <v>128</v>
      </c>
      <c r="C12" s="21">
        <v>40900</v>
      </c>
      <c r="D12" s="38"/>
    </row>
    <row r="13" spans="1:4" ht="30" customHeight="1" x14ac:dyDescent="0.25">
      <c r="A13" s="32">
        <v>9</v>
      </c>
      <c r="B13" s="33" t="s">
        <v>135</v>
      </c>
      <c r="C13" s="21">
        <v>83800</v>
      </c>
      <c r="D13" s="38"/>
    </row>
    <row r="14" spans="1:4" ht="30" customHeight="1" x14ac:dyDescent="0.25">
      <c r="A14" s="32">
        <v>10</v>
      </c>
      <c r="B14" s="33" t="s">
        <v>129</v>
      </c>
      <c r="C14" s="21">
        <v>0</v>
      </c>
      <c r="D14" s="38"/>
    </row>
    <row r="15" spans="1:4" ht="30" customHeight="1" x14ac:dyDescent="0.25">
      <c r="A15" s="32">
        <v>11</v>
      </c>
      <c r="B15" s="33" t="s">
        <v>136</v>
      </c>
      <c r="C15" s="21">
        <v>101910</v>
      </c>
      <c r="D15" s="38"/>
    </row>
    <row r="16" spans="1:4" ht="30" customHeight="1" x14ac:dyDescent="0.25">
      <c r="A16" s="32">
        <v>12</v>
      </c>
      <c r="B16" s="34" t="s">
        <v>130</v>
      </c>
      <c r="C16" s="21">
        <v>0</v>
      </c>
      <c r="D16" s="38"/>
    </row>
    <row r="17" spans="1:4" ht="30" customHeight="1" x14ac:dyDescent="0.25">
      <c r="A17" s="32">
        <v>13</v>
      </c>
      <c r="B17" s="34" t="s">
        <v>131</v>
      </c>
      <c r="C17" s="21">
        <v>0</v>
      </c>
      <c r="D17" s="38"/>
    </row>
    <row r="18" spans="1:4" ht="30" customHeight="1" x14ac:dyDescent="0.25">
      <c r="A18" s="32">
        <v>14</v>
      </c>
      <c r="B18" s="35" t="s">
        <v>132</v>
      </c>
      <c r="C18" s="21">
        <v>519282</v>
      </c>
      <c r="D18" s="38"/>
    </row>
    <row r="19" spans="1:4" ht="30" customHeight="1" thickBot="1" x14ac:dyDescent="0.3">
      <c r="A19" s="32">
        <v>15</v>
      </c>
      <c r="B19" s="33" t="s">
        <v>133</v>
      </c>
      <c r="C19" s="21">
        <v>326300</v>
      </c>
      <c r="D19" s="38"/>
    </row>
    <row r="20" spans="1:4" ht="30" customHeight="1" thickBot="1" x14ac:dyDescent="0.3">
      <c r="A20" s="30" t="s">
        <v>137</v>
      </c>
      <c r="B20" s="31"/>
      <c r="C20" s="26">
        <f>SUM(C5:C19)</f>
        <v>3716497</v>
      </c>
      <c r="D20" s="39"/>
    </row>
    <row r="21" spans="1:4" ht="19.5" x14ac:dyDescent="0.25">
      <c r="A21" s="40" t="s">
        <v>138</v>
      </c>
      <c r="B21" s="40"/>
      <c r="C21" s="40" t="s">
        <v>89</v>
      </c>
      <c r="D21" s="40" t="s">
        <v>25</v>
      </c>
    </row>
    <row r="22" spans="1:4" x14ac:dyDescent="0.25">
      <c r="D22" s="1"/>
    </row>
    <row r="23" spans="1:4" x14ac:dyDescent="0.25">
      <c r="C23" s="14"/>
      <c r="D23" s="1"/>
    </row>
    <row r="24" spans="1:4" x14ac:dyDescent="0.25">
      <c r="C24" s="14"/>
      <c r="D24" s="1"/>
    </row>
    <row r="25" spans="1:4" x14ac:dyDescent="0.25">
      <c r="C25" s="14"/>
      <c r="D25" s="1"/>
    </row>
    <row r="26" spans="1:4" x14ac:dyDescent="0.25">
      <c r="C26" s="1"/>
      <c r="D26" s="1"/>
    </row>
    <row r="27" spans="1:4" x14ac:dyDescent="0.25">
      <c r="C27" s="1"/>
      <c r="D27" s="1"/>
    </row>
    <row r="28" spans="1:4" x14ac:dyDescent="0.25">
      <c r="A28" s="14"/>
      <c r="B28" s="1"/>
      <c r="C28" s="1"/>
      <c r="D28" s="1"/>
    </row>
    <row r="29" spans="1:4" x14ac:dyDescent="0.25">
      <c r="A29" s="14"/>
      <c r="B29" s="1"/>
      <c r="C29" s="1"/>
      <c r="D29" s="1"/>
    </row>
  </sheetData>
  <mergeCells count="4">
    <mergeCell ref="A1:D1"/>
    <mergeCell ref="A2:D2"/>
    <mergeCell ref="A3:D3"/>
    <mergeCell ref="A20:B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14" sqref="C14"/>
    </sheetView>
  </sheetViews>
  <sheetFormatPr defaultRowHeight="16.5" x14ac:dyDescent="0.25"/>
  <cols>
    <col min="1" max="1" width="4" customWidth="1"/>
    <col min="2" max="2" width="21.375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0</v>
      </c>
      <c r="B1" s="27"/>
      <c r="C1" s="27"/>
      <c r="D1" s="27"/>
    </row>
    <row r="2" spans="1:4" ht="21" x14ac:dyDescent="0.25">
      <c r="A2" s="28" t="s">
        <v>3</v>
      </c>
      <c r="B2" s="28"/>
      <c r="C2" s="28"/>
      <c r="D2" s="28"/>
    </row>
    <row r="3" spans="1:4" ht="26.25" thickBot="1" x14ac:dyDescent="0.45">
      <c r="A3" s="29" t="s">
        <v>26</v>
      </c>
      <c r="B3" s="29"/>
      <c r="C3" s="29"/>
      <c r="D3" s="29"/>
    </row>
    <row r="4" spans="1:4" ht="20.25" thickBot="1" x14ac:dyDescent="0.3">
      <c r="A4" s="2" t="s">
        <v>5</v>
      </c>
      <c r="B4" s="3" t="s">
        <v>6</v>
      </c>
      <c r="C4" s="4" t="s">
        <v>8</v>
      </c>
      <c r="D4" s="4" t="s">
        <v>7</v>
      </c>
    </row>
    <row r="5" spans="1:4" ht="19.5" x14ac:dyDescent="0.25">
      <c r="A5" s="5">
        <v>1</v>
      </c>
      <c r="B5" s="6" t="s">
        <v>10</v>
      </c>
      <c r="C5" s="7">
        <v>92610</v>
      </c>
      <c r="D5" s="8">
        <f>SUM(C5)</f>
        <v>92610</v>
      </c>
    </row>
    <row r="6" spans="1:4" ht="19.5" x14ac:dyDescent="0.25">
      <c r="A6" s="9">
        <v>2</v>
      </c>
      <c r="B6" s="10" t="s">
        <v>9</v>
      </c>
      <c r="C6" s="11"/>
      <c r="D6" s="8">
        <f t="shared" ref="D6:D17" si="0">SUM(C6)</f>
        <v>0</v>
      </c>
    </row>
    <row r="7" spans="1:4" ht="19.5" x14ac:dyDescent="0.25">
      <c r="A7" s="5">
        <v>4</v>
      </c>
      <c r="B7" s="10" t="s">
        <v>27</v>
      </c>
      <c r="C7" s="11">
        <v>49000</v>
      </c>
      <c r="D7" s="8">
        <f t="shared" si="0"/>
        <v>49000</v>
      </c>
    </row>
    <row r="8" spans="1:4" ht="19.5" x14ac:dyDescent="0.25">
      <c r="A8" s="9">
        <v>5</v>
      </c>
      <c r="B8" s="10" t="s">
        <v>12</v>
      </c>
      <c r="C8" s="11">
        <v>0</v>
      </c>
      <c r="D8" s="8">
        <f t="shared" si="0"/>
        <v>0</v>
      </c>
    </row>
    <row r="9" spans="1:4" ht="19.5" x14ac:dyDescent="0.25">
      <c r="A9" s="9">
        <v>6</v>
      </c>
      <c r="B9" s="10" t="s">
        <v>13</v>
      </c>
      <c r="C9" s="12">
        <v>99900</v>
      </c>
      <c r="D9" s="8">
        <f t="shared" si="0"/>
        <v>99900</v>
      </c>
    </row>
    <row r="10" spans="1:4" ht="19.5" x14ac:dyDescent="0.25">
      <c r="A10" s="9">
        <v>7</v>
      </c>
      <c r="B10" s="10" t="s">
        <v>14</v>
      </c>
      <c r="C10" s="11">
        <v>508230</v>
      </c>
      <c r="D10" s="8">
        <f t="shared" si="0"/>
        <v>508230</v>
      </c>
    </row>
    <row r="11" spans="1:4" ht="19.5" x14ac:dyDescent="0.25">
      <c r="A11" s="9">
        <v>8</v>
      </c>
      <c r="B11" s="10" t="s">
        <v>1</v>
      </c>
      <c r="C11" s="11">
        <v>50400</v>
      </c>
      <c r="D11" s="8">
        <f t="shared" si="0"/>
        <v>50400</v>
      </c>
    </row>
    <row r="12" spans="1:4" ht="19.5" x14ac:dyDescent="0.25">
      <c r="A12" s="5">
        <v>9</v>
      </c>
      <c r="B12" s="10" t="s">
        <v>15</v>
      </c>
      <c r="C12" s="11">
        <v>18400</v>
      </c>
      <c r="D12" s="8">
        <f t="shared" si="0"/>
        <v>18400</v>
      </c>
    </row>
    <row r="13" spans="1:4" ht="19.5" x14ac:dyDescent="0.25">
      <c r="A13" s="9">
        <v>10</v>
      </c>
      <c r="B13" s="10" t="s">
        <v>28</v>
      </c>
      <c r="C13" s="11">
        <v>0</v>
      </c>
      <c r="D13" s="8">
        <f t="shared" si="0"/>
        <v>0</v>
      </c>
    </row>
    <row r="14" spans="1:4" ht="19.5" x14ac:dyDescent="0.25">
      <c r="A14" s="9">
        <v>11</v>
      </c>
      <c r="B14" s="10" t="s">
        <v>17</v>
      </c>
      <c r="C14" s="11">
        <v>550200</v>
      </c>
      <c r="D14" s="8">
        <f t="shared" si="0"/>
        <v>550200</v>
      </c>
    </row>
    <row r="15" spans="1:4" ht="19.5" x14ac:dyDescent="0.25">
      <c r="A15" s="5">
        <v>13</v>
      </c>
      <c r="B15" s="10" t="s">
        <v>18</v>
      </c>
      <c r="C15" s="11">
        <v>0</v>
      </c>
      <c r="D15" s="8">
        <f t="shared" si="0"/>
        <v>0</v>
      </c>
    </row>
    <row r="16" spans="1:4" ht="19.5" x14ac:dyDescent="0.25">
      <c r="A16" s="9">
        <v>14</v>
      </c>
      <c r="B16" s="10" t="s">
        <v>19</v>
      </c>
      <c r="C16" s="11">
        <v>215622</v>
      </c>
      <c r="D16" s="8">
        <f t="shared" si="0"/>
        <v>215622</v>
      </c>
    </row>
    <row r="17" spans="1:4" ht="20.25" thickBot="1" x14ac:dyDescent="0.3">
      <c r="A17" s="5">
        <v>15</v>
      </c>
      <c r="B17" s="10" t="s">
        <v>20</v>
      </c>
      <c r="C17" s="11">
        <v>134120</v>
      </c>
      <c r="D17" s="8">
        <f t="shared" si="0"/>
        <v>134120</v>
      </c>
    </row>
    <row r="18" spans="1:4" ht="20.25" thickBot="1" x14ac:dyDescent="0.3">
      <c r="A18" s="30" t="s">
        <v>2</v>
      </c>
      <c r="B18" s="31"/>
      <c r="C18" s="4">
        <f>SUM(C5:C17)</f>
        <v>1718482</v>
      </c>
      <c r="D18" s="4">
        <f>SUM(D5:D17)</f>
        <v>1718482</v>
      </c>
    </row>
    <row r="19" spans="1:4" x14ac:dyDescent="0.25">
      <c r="A19" s="13"/>
      <c r="B19" s="14"/>
      <c r="C19" s="1"/>
      <c r="D19" s="16"/>
    </row>
    <row r="20" spans="1:4" x14ac:dyDescent="0.25">
      <c r="A20" s="14" t="s">
        <v>29</v>
      </c>
      <c r="B20" s="1"/>
      <c r="C20" s="15" t="s">
        <v>24</v>
      </c>
      <c r="D20" s="1"/>
    </row>
    <row r="21" spans="1:4" x14ac:dyDescent="0.25">
      <c r="A21" s="14"/>
      <c r="B21" s="1"/>
      <c r="C21" s="1"/>
      <c r="D21" s="1"/>
    </row>
    <row r="22" spans="1:4" x14ac:dyDescent="0.25">
      <c r="A22" s="14" t="s">
        <v>22</v>
      </c>
      <c r="B22" s="1"/>
      <c r="C22" s="15" t="s">
        <v>30</v>
      </c>
      <c r="D22" s="1"/>
    </row>
    <row r="23" spans="1:4" x14ac:dyDescent="0.25">
      <c r="A23" s="14"/>
      <c r="B23" s="1"/>
      <c r="C23" s="1"/>
      <c r="D23" s="1"/>
    </row>
    <row r="24" spans="1:4" x14ac:dyDescent="0.25">
      <c r="A24" s="14" t="s">
        <v>23</v>
      </c>
      <c r="B24" s="1"/>
      <c r="C24" s="1"/>
      <c r="D24" s="1"/>
    </row>
    <row r="25" spans="1:4" x14ac:dyDescent="0.25">
      <c r="A25" s="14"/>
      <c r="B25" s="1"/>
      <c r="C25" s="1"/>
      <c r="D25" s="1"/>
    </row>
    <row r="26" spans="1:4" x14ac:dyDescent="0.25">
      <c r="A26" s="14"/>
      <c r="B26" s="1"/>
      <c r="C26" s="1"/>
      <c r="D26" s="1"/>
    </row>
  </sheetData>
  <mergeCells count="4">
    <mergeCell ref="A1:D1"/>
    <mergeCell ref="A2:D2"/>
    <mergeCell ref="A3:D3"/>
    <mergeCell ref="A18:B18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6" workbookViewId="0">
      <selection activeCell="C18" sqref="C18"/>
    </sheetView>
  </sheetViews>
  <sheetFormatPr defaultRowHeight="16.5" x14ac:dyDescent="0.25"/>
  <cols>
    <col min="1" max="1" width="4" customWidth="1"/>
    <col min="2" max="2" width="21.375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47</v>
      </c>
      <c r="B1" s="27"/>
      <c r="C1" s="27"/>
      <c r="D1" s="27"/>
    </row>
    <row r="2" spans="1:4" ht="21" x14ac:dyDescent="0.25">
      <c r="A2" s="28" t="s">
        <v>46</v>
      </c>
      <c r="B2" s="28"/>
      <c r="C2" s="28"/>
      <c r="D2" s="28"/>
    </row>
    <row r="3" spans="1:4" ht="26.25" thickBot="1" x14ac:dyDescent="0.45">
      <c r="A3" s="29" t="s">
        <v>45</v>
      </c>
      <c r="B3" s="29"/>
      <c r="C3" s="29"/>
      <c r="D3" s="29"/>
    </row>
    <row r="4" spans="1:4" ht="20.25" thickBot="1" x14ac:dyDescent="0.3">
      <c r="A4" s="2" t="s">
        <v>44</v>
      </c>
      <c r="B4" s="3" t="s">
        <v>43</v>
      </c>
      <c r="C4" s="4" t="s">
        <v>42</v>
      </c>
      <c r="D4" s="4" t="s">
        <v>41</v>
      </c>
    </row>
    <row r="5" spans="1:4" ht="19.5" x14ac:dyDescent="0.25">
      <c r="A5" s="5">
        <v>1</v>
      </c>
      <c r="B5" s="6" t="s">
        <v>40</v>
      </c>
      <c r="C5" s="7">
        <v>76475</v>
      </c>
      <c r="D5" s="8">
        <f t="shared" ref="D5:D17" si="0">SUM(C5)</f>
        <v>76475</v>
      </c>
    </row>
    <row r="6" spans="1:4" ht="19.5" x14ac:dyDescent="0.25">
      <c r="A6" s="9">
        <v>2</v>
      </c>
      <c r="B6" s="10" t="s">
        <v>39</v>
      </c>
      <c r="C6" s="11">
        <v>55650</v>
      </c>
      <c r="D6" s="8">
        <f t="shared" si="0"/>
        <v>55650</v>
      </c>
    </row>
    <row r="7" spans="1:4" ht="19.5" x14ac:dyDescent="0.25">
      <c r="A7" s="5">
        <v>4</v>
      </c>
      <c r="B7" s="10" t="s">
        <v>38</v>
      </c>
      <c r="C7" s="11">
        <v>43500</v>
      </c>
      <c r="D7" s="8">
        <f t="shared" si="0"/>
        <v>43500</v>
      </c>
    </row>
    <row r="8" spans="1:4" ht="19.5" x14ac:dyDescent="0.25">
      <c r="A8" s="9">
        <v>5</v>
      </c>
      <c r="B8" s="10" t="s">
        <v>37</v>
      </c>
      <c r="C8" s="11"/>
      <c r="D8" s="8">
        <f t="shared" si="0"/>
        <v>0</v>
      </c>
    </row>
    <row r="9" spans="1:4" ht="19.5" x14ac:dyDescent="0.25">
      <c r="A9" s="9">
        <v>6</v>
      </c>
      <c r="B9" s="10" t="s">
        <v>36</v>
      </c>
      <c r="C9" s="12">
        <v>90000</v>
      </c>
      <c r="D9" s="8">
        <f t="shared" si="0"/>
        <v>90000</v>
      </c>
    </row>
    <row r="10" spans="1:4" ht="19.5" x14ac:dyDescent="0.25">
      <c r="A10" s="9">
        <v>7</v>
      </c>
      <c r="B10" s="10" t="s">
        <v>35</v>
      </c>
      <c r="C10" s="11">
        <v>739890</v>
      </c>
      <c r="D10" s="8">
        <f t="shared" si="0"/>
        <v>739890</v>
      </c>
    </row>
    <row r="11" spans="1:4" ht="19.5" x14ac:dyDescent="0.25">
      <c r="A11" s="9">
        <v>8</v>
      </c>
      <c r="B11" s="10" t="s">
        <v>34</v>
      </c>
      <c r="C11" s="11">
        <v>1429956</v>
      </c>
      <c r="D11" s="8">
        <f t="shared" si="0"/>
        <v>1429956</v>
      </c>
    </row>
    <row r="12" spans="1:4" ht="19.5" x14ac:dyDescent="0.25">
      <c r="A12" s="5">
        <v>9</v>
      </c>
      <c r="B12" s="10" t="s">
        <v>32</v>
      </c>
      <c r="C12" s="11">
        <v>8500</v>
      </c>
      <c r="D12" s="8">
        <f t="shared" si="0"/>
        <v>8500</v>
      </c>
    </row>
    <row r="13" spans="1:4" ht="19.5" x14ac:dyDescent="0.25">
      <c r="A13" s="9">
        <v>10</v>
      </c>
      <c r="B13" s="10" t="s">
        <v>28</v>
      </c>
      <c r="C13" s="11"/>
      <c r="D13" s="8">
        <f t="shared" si="0"/>
        <v>0</v>
      </c>
    </row>
    <row r="14" spans="1:4" ht="19.5" x14ac:dyDescent="0.25">
      <c r="A14" s="9">
        <v>11</v>
      </c>
      <c r="B14" s="10" t="s">
        <v>31</v>
      </c>
      <c r="C14" s="11">
        <v>37500</v>
      </c>
      <c r="D14" s="8">
        <f t="shared" si="0"/>
        <v>37500</v>
      </c>
    </row>
    <row r="15" spans="1:4" ht="19.5" x14ac:dyDescent="0.25">
      <c r="A15" s="5">
        <v>13</v>
      </c>
      <c r="B15" s="10" t="s">
        <v>18</v>
      </c>
      <c r="C15" s="11"/>
      <c r="D15" s="8">
        <f t="shared" si="0"/>
        <v>0</v>
      </c>
    </row>
    <row r="16" spans="1:4" ht="19.5" x14ac:dyDescent="0.25">
      <c r="A16" s="9">
        <v>14</v>
      </c>
      <c r="B16" s="10" t="s">
        <v>19</v>
      </c>
      <c r="C16" s="11"/>
      <c r="D16" s="8">
        <f t="shared" si="0"/>
        <v>0</v>
      </c>
    </row>
    <row r="17" spans="1:4" ht="20.25" thickBot="1" x14ac:dyDescent="0.3">
      <c r="A17" s="5">
        <v>15</v>
      </c>
      <c r="B17" s="10" t="s">
        <v>20</v>
      </c>
      <c r="C17" s="11">
        <v>19080</v>
      </c>
      <c r="D17" s="8">
        <f t="shared" si="0"/>
        <v>19080</v>
      </c>
    </row>
    <row r="18" spans="1:4" ht="20.25" thickBot="1" x14ac:dyDescent="0.3">
      <c r="A18" s="30" t="s">
        <v>2</v>
      </c>
      <c r="B18" s="31"/>
      <c r="C18" s="4">
        <f>SUM(C5:C17)</f>
        <v>2500551</v>
      </c>
      <c r="D18" s="4">
        <f>SUM(D5:D17)</f>
        <v>2500551</v>
      </c>
    </row>
    <row r="19" spans="1:4" x14ac:dyDescent="0.25">
      <c r="A19" s="13"/>
      <c r="B19" s="14"/>
      <c r="C19" s="1"/>
      <c r="D19" s="16"/>
    </row>
    <row r="20" spans="1:4" x14ac:dyDescent="0.25">
      <c r="A20" s="14" t="s">
        <v>29</v>
      </c>
      <c r="B20" s="1"/>
      <c r="C20" s="15" t="s">
        <v>24</v>
      </c>
      <c r="D20" s="1"/>
    </row>
    <row r="21" spans="1:4" x14ac:dyDescent="0.25">
      <c r="A21" s="14"/>
      <c r="B21" s="1"/>
      <c r="C21" s="1"/>
      <c r="D21" s="1"/>
    </row>
    <row r="22" spans="1:4" x14ac:dyDescent="0.25">
      <c r="A22" s="14" t="s">
        <v>22</v>
      </c>
      <c r="B22" s="1"/>
      <c r="C22" s="15" t="s">
        <v>30</v>
      </c>
      <c r="D22" s="1"/>
    </row>
    <row r="23" spans="1:4" x14ac:dyDescent="0.25">
      <c r="A23" s="14"/>
      <c r="B23" s="1"/>
      <c r="C23" s="1"/>
      <c r="D23" s="1"/>
    </row>
    <row r="24" spans="1:4" x14ac:dyDescent="0.25">
      <c r="A24" s="14" t="s">
        <v>23</v>
      </c>
      <c r="B24" s="1"/>
      <c r="C24" s="1"/>
      <c r="D24" s="1"/>
    </row>
    <row r="25" spans="1:4" x14ac:dyDescent="0.25">
      <c r="A25" s="14"/>
      <c r="B25" s="1"/>
      <c r="C25" s="1"/>
      <c r="D25" s="1"/>
    </row>
    <row r="26" spans="1:4" x14ac:dyDescent="0.25">
      <c r="A26" s="14"/>
      <c r="B26" s="1"/>
      <c r="C26" s="1"/>
      <c r="D26" s="1"/>
    </row>
  </sheetData>
  <mergeCells count="4">
    <mergeCell ref="A1:D1"/>
    <mergeCell ref="A2:D2"/>
    <mergeCell ref="A3:D3"/>
    <mergeCell ref="A18:B18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F19" sqref="F19"/>
    </sheetView>
  </sheetViews>
  <sheetFormatPr defaultRowHeight="16.5" x14ac:dyDescent="0.25"/>
  <cols>
    <col min="1" max="1" width="4" customWidth="1"/>
    <col min="2" max="2" width="21.375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0</v>
      </c>
      <c r="B1" s="27"/>
      <c r="C1" s="27"/>
      <c r="D1" s="27"/>
    </row>
    <row r="2" spans="1:4" ht="21" x14ac:dyDescent="0.25">
      <c r="A2" s="28" t="s">
        <v>48</v>
      </c>
      <c r="B2" s="28"/>
      <c r="C2" s="28"/>
      <c r="D2" s="28"/>
    </row>
    <row r="3" spans="1:4" ht="26.25" thickBot="1" x14ac:dyDescent="0.45">
      <c r="A3" s="29" t="s">
        <v>49</v>
      </c>
      <c r="B3" s="29"/>
      <c r="C3" s="29"/>
      <c r="D3" s="29"/>
    </row>
    <row r="4" spans="1:4" ht="20.25" thickBot="1" x14ac:dyDescent="0.3">
      <c r="A4" s="2" t="s">
        <v>5</v>
      </c>
      <c r="B4" s="3" t="s">
        <v>6</v>
      </c>
      <c r="C4" s="4" t="s">
        <v>8</v>
      </c>
      <c r="D4" s="4" t="s">
        <v>7</v>
      </c>
    </row>
    <row r="5" spans="1:4" ht="19.5" x14ac:dyDescent="0.25">
      <c r="A5" s="5">
        <v>1</v>
      </c>
      <c r="B5" s="6" t="s">
        <v>10</v>
      </c>
      <c r="C5" s="7">
        <v>74200</v>
      </c>
      <c r="D5" s="8">
        <f>SUM(C5)</f>
        <v>74200</v>
      </c>
    </row>
    <row r="6" spans="1:4" ht="19.5" x14ac:dyDescent="0.25">
      <c r="A6" s="9">
        <v>2</v>
      </c>
      <c r="B6" s="10" t="s">
        <v>9</v>
      </c>
      <c r="C6" s="11"/>
      <c r="D6" s="8">
        <f t="shared" ref="D6:D17" si="0">SUM(C6)</f>
        <v>0</v>
      </c>
    </row>
    <row r="7" spans="1:4" ht="19.5" x14ac:dyDescent="0.25">
      <c r="A7" s="5">
        <v>4</v>
      </c>
      <c r="B7" s="10" t="s">
        <v>27</v>
      </c>
      <c r="C7" s="11">
        <v>42700</v>
      </c>
      <c r="D7" s="8">
        <f t="shared" si="0"/>
        <v>42700</v>
      </c>
    </row>
    <row r="8" spans="1:4" ht="19.5" x14ac:dyDescent="0.25">
      <c r="A8" s="9">
        <v>5</v>
      </c>
      <c r="B8" s="10" t="s">
        <v>12</v>
      </c>
      <c r="C8" s="11">
        <v>82500</v>
      </c>
      <c r="D8" s="8">
        <f t="shared" si="0"/>
        <v>82500</v>
      </c>
    </row>
    <row r="9" spans="1:4" ht="19.5" x14ac:dyDescent="0.25">
      <c r="A9" s="9">
        <v>6</v>
      </c>
      <c r="B9" s="10" t="s">
        <v>13</v>
      </c>
      <c r="C9" s="12">
        <v>109020</v>
      </c>
      <c r="D9" s="8">
        <f t="shared" si="0"/>
        <v>109020</v>
      </c>
    </row>
    <row r="10" spans="1:4" ht="19.5" x14ac:dyDescent="0.25">
      <c r="A10" s="9">
        <v>7</v>
      </c>
      <c r="B10" s="10" t="s">
        <v>14</v>
      </c>
      <c r="C10" s="11">
        <v>448090</v>
      </c>
      <c r="D10" s="8">
        <f t="shared" si="0"/>
        <v>448090</v>
      </c>
    </row>
    <row r="11" spans="1:4" ht="19.5" x14ac:dyDescent="0.25">
      <c r="A11" s="9">
        <v>8</v>
      </c>
      <c r="B11" s="10" t="s">
        <v>33</v>
      </c>
      <c r="C11" s="11">
        <v>733290</v>
      </c>
      <c r="D11" s="8">
        <f t="shared" si="0"/>
        <v>733290</v>
      </c>
    </row>
    <row r="12" spans="1:4" ht="19.5" x14ac:dyDescent="0.25">
      <c r="A12" s="5">
        <v>9</v>
      </c>
      <c r="B12" s="10" t="s">
        <v>15</v>
      </c>
      <c r="C12" s="11">
        <v>11200</v>
      </c>
      <c r="D12" s="8">
        <f t="shared" si="0"/>
        <v>11200</v>
      </c>
    </row>
    <row r="13" spans="1:4" ht="19.5" x14ac:dyDescent="0.25">
      <c r="A13" s="9">
        <v>10</v>
      </c>
      <c r="B13" s="10" t="s">
        <v>28</v>
      </c>
      <c r="C13" s="11"/>
      <c r="D13" s="8">
        <f t="shared" si="0"/>
        <v>0</v>
      </c>
    </row>
    <row r="14" spans="1:4" ht="19.5" x14ac:dyDescent="0.25">
      <c r="A14" s="9">
        <v>11</v>
      </c>
      <c r="B14" s="10" t="s">
        <v>17</v>
      </c>
      <c r="C14" s="11">
        <v>550200</v>
      </c>
      <c r="D14" s="8">
        <f t="shared" si="0"/>
        <v>550200</v>
      </c>
    </row>
    <row r="15" spans="1:4" ht="19.5" x14ac:dyDescent="0.25">
      <c r="A15" s="5">
        <v>13</v>
      </c>
      <c r="B15" s="10" t="s">
        <v>18</v>
      </c>
      <c r="C15" s="11">
        <v>219240</v>
      </c>
      <c r="D15" s="8">
        <f t="shared" si="0"/>
        <v>219240</v>
      </c>
    </row>
    <row r="16" spans="1:4" ht="19.5" x14ac:dyDescent="0.25">
      <c r="A16" s="9">
        <v>14</v>
      </c>
      <c r="B16" s="10" t="s">
        <v>19</v>
      </c>
      <c r="C16" s="17" t="s">
        <v>50</v>
      </c>
      <c r="D16" s="8">
        <f t="shared" si="0"/>
        <v>0</v>
      </c>
    </row>
    <row r="17" spans="1:4" ht="20.25" thickBot="1" x14ac:dyDescent="0.3">
      <c r="A17" s="5">
        <v>15</v>
      </c>
      <c r="B17" s="10" t="s">
        <v>20</v>
      </c>
      <c r="C17" s="11">
        <v>58560</v>
      </c>
      <c r="D17" s="8">
        <f t="shared" si="0"/>
        <v>58560</v>
      </c>
    </row>
    <row r="18" spans="1:4" ht="20.25" thickBot="1" x14ac:dyDescent="0.3">
      <c r="A18" s="30" t="s">
        <v>2</v>
      </c>
      <c r="B18" s="31"/>
      <c r="C18" s="4">
        <f>SUM(C5:C17)</f>
        <v>2329000</v>
      </c>
      <c r="D18" s="4">
        <f>SUM(D5:D17)</f>
        <v>2329000</v>
      </c>
    </row>
    <row r="19" spans="1:4" x14ac:dyDescent="0.25">
      <c r="A19" s="13"/>
      <c r="B19" s="14"/>
      <c r="C19" s="1"/>
      <c r="D19" s="16"/>
    </row>
    <row r="20" spans="1:4" x14ac:dyDescent="0.25">
      <c r="A20" s="14" t="s">
        <v>29</v>
      </c>
      <c r="B20" s="1"/>
      <c r="C20" s="15" t="s">
        <v>24</v>
      </c>
      <c r="D20" s="1"/>
    </row>
    <row r="21" spans="1:4" x14ac:dyDescent="0.25">
      <c r="A21" s="14"/>
      <c r="B21" s="1"/>
      <c r="C21" s="1"/>
      <c r="D21" s="1"/>
    </row>
    <row r="22" spans="1:4" x14ac:dyDescent="0.25">
      <c r="A22" s="14" t="s">
        <v>22</v>
      </c>
      <c r="B22" s="1"/>
      <c r="C22" s="15" t="s">
        <v>30</v>
      </c>
      <c r="D22" s="1"/>
    </row>
    <row r="23" spans="1:4" x14ac:dyDescent="0.25">
      <c r="A23" s="14"/>
      <c r="B23" s="1"/>
      <c r="C23" s="1"/>
      <c r="D23" s="1"/>
    </row>
    <row r="24" spans="1:4" x14ac:dyDescent="0.25">
      <c r="A24" s="14" t="s">
        <v>23</v>
      </c>
      <c r="B24" s="1"/>
      <c r="C24" s="1"/>
      <c r="D24" s="1"/>
    </row>
    <row r="25" spans="1:4" x14ac:dyDescent="0.25">
      <c r="A25" s="14"/>
      <c r="B25" s="1"/>
      <c r="C25" s="1"/>
      <c r="D25" s="1"/>
    </row>
    <row r="26" spans="1:4" x14ac:dyDescent="0.25">
      <c r="A26" s="14"/>
      <c r="B26" s="1"/>
      <c r="C26" s="1"/>
      <c r="D26" s="1"/>
    </row>
  </sheetData>
  <mergeCells count="4">
    <mergeCell ref="A1:D1"/>
    <mergeCell ref="A2:D2"/>
    <mergeCell ref="A3:D3"/>
    <mergeCell ref="A18:B18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D31" sqref="D31"/>
    </sheetView>
  </sheetViews>
  <sheetFormatPr defaultRowHeight="16.5" x14ac:dyDescent="0.25"/>
  <cols>
    <col min="1" max="1" width="4" customWidth="1"/>
    <col min="2" max="2" width="21.375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75</v>
      </c>
      <c r="B1" s="27"/>
      <c r="C1" s="27"/>
      <c r="D1" s="27"/>
    </row>
    <row r="2" spans="1:4" ht="21" x14ac:dyDescent="0.25">
      <c r="A2" s="28" t="s">
        <v>74</v>
      </c>
      <c r="B2" s="28"/>
      <c r="C2" s="28"/>
      <c r="D2" s="28"/>
    </row>
    <row r="3" spans="1:4" ht="26.25" thickBot="1" x14ac:dyDescent="0.45">
      <c r="A3" s="29" t="s">
        <v>73</v>
      </c>
      <c r="B3" s="29"/>
      <c r="C3" s="29"/>
      <c r="D3" s="29"/>
    </row>
    <row r="4" spans="1:4" ht="20.25" thickBot="1" x14ac:dyDescent="0.3">
      <c r="A4" s="2" t="s">
        <v>72</v>
      </c>
      <c r="B4" s="3" t="s">
        <v>71</v>
      </c>
      <c r="C4" s="4" t="s">
        <v>70</v>
      </c>
      <c r="D4" s="4" t="s">
        <v>69</v>
      </c>
    </row>
    <row r="5" spans="1:4" ht="19.5" x14ac:dyDescent="0.25">
      <c r="A5" s="5">
        <v>1</v>
      </c>
      <c r="B5" s="6" t="s">
        <v>68</v>
      </c>
      <c r="C5" s="7">
        <v>66325</v>
      </c>
      <c r="D5" s="8">
        <f t="shared" ref="D5:D17" si="0">SUM(C5)</f>
        <v>66325</v>
      </c>
    </row>
    <row r="6" spans="1:4" ht="19.5" x14ac:dyDescent="0.25">
      <c r="A6" s="9">
        <v>2</v>
      </c>
      <c r="B6" s="10" t="s">
        <v>67</v>
      </c>
      <c r="C6" s="11">
        <v>50700</v>
      </c>
      <c r="D6" s="8">
        <f t="shared" si="0"/>
        <v>50700</v>
      </c>
    </row>
    <row r="7" spans="1:4" ht="19.5" x14ac:dyDescent="0.25">
      <c r="A7" s="5">
        <v>4</v>
      </c>
      <c r="B7" s="10" t="s">
        <v>66</v>
      </c>
      <c r="C7" s="11">
        <v>40500</v>
      </c>
      <c r="D7" s="8">
        <f t="shared" si="0"/>
        <v>40500</v>
      </c>
    </row>
    <row r="8" spans="1:4" ht="19.5" x14ac:dyDescent="0.25">
      <c r="A8" s="9">
        <v>5</v>
      </c>
      <c r="B8" s="10" t="s">
        <v>12</v>
      </c>
      <c r="C8" s="11">
        <v>50750</v>
      </c>
      <c r="D8" s="8">
        <f t="shared" si="0"/>
        <v>50750</v>
      </c>
    </row>
    <row r="9" spans="1:4" ht="19.5" x14ac:dyDescent="0.25">
      <c r="A9" s="9">
        <v>6</v>
      </c>
      <c r="B9" s="10" t="s">
        <v>13</v>
      </c>
      <c r="C9" s="12"/>
      <c r="D9" s="8">
        <f t="shared" si="0"/>
        <v>0</v>
      </c>
    </row>
    <row r="10" spans="1:4" ht="19.5" x14ac:dyDescent="0.25">
      <c r="A10" s="9">
        <v>7</v>
      </c>
      <c r="B10" s="10" t="s">
        <v>14</v>
      </c>
      <c r="C10" s="11">
        <v>323560</v>
      </c>
      <c r="D10" s="8">
        <f t="shared" si="0"/>
        <v>323560</v>
      </c>
    </row>
    <row r="11" spans="1:4" ht="19.5" x14ac:dyDescent="0.25">
      <c r="A11" s="9">
        <v>8</v>
      </c>
      <c r="B11" s="10" t="s">
        <v>33</v>
      </c>
      <c r="C11" s="11">
        <v>1147925</v>
      </c>
      <c r="D11" s="8">
        <f t="shared" si="0"/>
        <v>1147925</v>
      </c>
    </row>
    <row r="12" spans="1:4" ht="19.5" x14ac:dyDescent="0.25">
      <c r="A12" s="5">
        <v>9</v>
      </c>
      <c r="B12" s="10" t="s">
        <v>15</v>
      </c>
      <c r="C12" s="11">
        <v>8050</v>
      </c>
      <c r="D12" s="8">
        <f t="shared" si="0"/>
        <v>8050</v>
      </c>
    </row>
    <row r="13" spans="1:4" ht="19.5" x14ac:dyDescent="0.25">
      <c r="A13" s="9">
        <v>10</v>
      </c>
      <c r="B13" s="10" t="s">
        <v>28</v>
      </c>
      <c r="C13" s="11"/>
      <c r="D13" s="8">
        <f t="shared" si="0"/>
        <v>0</v>
      </c>
    </row>
    <row r="14" spans="1:4" ht="19.5" x14ac:dyDescent="0.25">
      <c r="A14" s="9">
        <v>11</v>
      </c>
      <c r="B14" s="10" t="s">
        <v>17</v>
      </c>
      <c r="C14" s="11">
        <v>497000</v>
      </c>
      <c r="D14" s="8">
        <f t="shared" si="0"/>
        <v>497000</v>
      </c>
    </row>
    <row r="15" spans="1:4" ht="19.5" x14ac:dyDescent="0.25">
      <c r="A15" s="5">
        <v>13</v>
      </c>
      <c r="B15" s="10" t="s">
        <v>18</v>
      </c>
      <c r="C15" s="11">
        <v>315000</v>
      </c>
      <c r="D15" s="8">
        <f t="shared" si="0"/>
        <v>315000</v>
      </c>
    </row>
    <row r="16" spans="1:4" ht="19.5" x14ac:dyDescent="0.25">
      <c r="A16" s="9">
        <v>14</v>
      </c>
      <c r="B16" s="10" t="s">
        <v>19</v>
      </c>
      <c r="C16" s="17" t="s">
        <v>50</v>
      </c>
      <c r="D16" s="8">
        <f t="shared" si="0"/>
        <v>0</v>
      </c>
    </row>
    <row r="17" spans="1:4" ht="20.25" thickBot="1" x14ac:dyDescent="0.3">
      <c r="A17" s="5">
        <v>15</v>
      </c>
      <c r="B17" s="10" t="s">
        <v>20</v>
      </c>
      <c r="C17" s="11">
        <v>52800</v>
      </c>
      <c r="D17" s="8">
        <f t="shared" si="0"/>
        <v>52800</v>
      </c>
    </row>
    <row r="18" spans="1:4" ht="20.25" thickBot="1" x14ac:dyDescent="0.3">
      <c r="A18" s="30" t="s">
        <v>2</v>
      </c>
      <c r="B18" s="31"/>
      <c r="C18" s="4">
        <f>SUM(C5:C17)</f>
        <v>2552610</v>
      </c>
      <c r="D18" s="4">
        <f>SUM(D5:D17)</f>
        <v>2552610</v>
      </c>
    </row>
    <row r="19" spans="1:4" x14ac:dyDescent="0.25">
      <c r="A19" s="13"/>
      <c r="B19" s="14"/>
      <c r="C19" s="1"/>
      <c r="D19" s="16"/>
    </row>
    <row r="20" spans="1:4" x14ac:dyDescent="0.25">
      <c r="A20" s="14" t="s">
        <v>29</v>
      </c>
      <c r="B20" s="1"/>
      <c r="C20" s="15" t="s">
        <v>24</v>
      </c>
      <c r="D20" s="1"/>
    </row>
    <row r="21" spans="1:4" x14ac:dyDescent="0.25">
      <c r="A21" s="14"/>
      <c r="B21" s="1"/>
      <c r="C21" s="1"/>
      <c r="D21" s="1"/>
    </row>
    <row r="22" spans="1:4" x14ac:dyDescent="0.25">
      <c r="A22" s="14" t="s">
        <v>22</v>
      </c>
      <c r="B22" s="1"/>
      <c r="C22" s="15" t="s">
        <v>30</v>
      </c>
      <c r="D22" s="1"/>
    </row>
    <row r="23" spans="1:4" x14ac:dyDescent="0.25">
      <c r="A23" s="14"/>
      <c r="B23" s="1"/>
      <c r="C23" s="1"/>
      <c r="D23" s="1"/>
    </row>
    <row r="24" spans="1:4" x14ac:dyDescent="0.25">
      <c r="A24" s="14" t="s">
        <v>23</v>
      </c>
      <c r="B24" s="1"/>
      <c r="C24" s="1"/>
      <c r="D24" s="1"/>
    </row>
    <row r="25" spans="1:4" x14ac:dyDescent="0.25">
      <c r="A25" s="14"/>
      <c r="B25" s="1"/>
      <c r="C25" s="1"/>
      <c r="D25" s="1"/>
    </row>
    <row r="26" spans="1:4" x14ac:dyDescent="0.25">
      <c r="A26" s="14"/>
      <c r="B26" s="1"/>
      <c r="C26" s="1"/>
      <c r="D26" s="1"/>
    </row>
  </sheetData>
  <mergeCells count="4">
    <mergeCell ref="A1:D1"/>
    <mergeCell ref="A2:D2"/>
    <mergeCell ref="A3:D3"/>
    <mergeCell ref="A18:B18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3" workbookViewId="0">
      <selection activeCell="A13" sqref="A1:XFD1048576"/>
    </sheetView>
  </sheetViews>
  <sheetFormatPr defaultRowHeight="16.5" x14ac:dyDescent="0.25"/>
  <cols>
    <col min="1" max="1" width="4" customWidth="1"/>
    <col min="2" max="2" width="21.375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0</v>
      </c>
      <c r="B1" s="27"/>
      <c r="C1" s="27"/>
      <c r="D1" s="27"/>
    </row>
    <row r="2" spans="1:4" ht="21" x14ac:dyDescent="0.25">
      <c r="A2" s="28" t="s">
        <v>64</v>
      </c>
      <c r="B2" s="28"/>
      <c r="C2" s="28"/>
      <c r="D2" s="28"/>
    </row>
    <row r="3" spans="1:4" ht="26.25" thickBot="1" x14ac:dyDescent="0.45">
      <c r="A3" s="29" t="s">
        <v>65</v>
      </c>
      <c r="B3" s="29"/>
      <c r="C3" s="29"/>
      <c r="D3" s="29"/>
    </row>
    <row r="4" spans="1:4" ht="20.25" thickBot="1" x14ac:dyDescent="0.3">
      <c r="A4" s="2" t="s">
        <v>5</v>
      </c>
      <c r="B4" s="3" t="s">
        <v>6</v>
      </c>
      <c r="C4" s="4" t="s">
        <v>8</v>
      </c>
      <c r="D4" s="4" t="s">
        <v>7</v>
      </c>
    </row>
    <row r="5" spans="1:4" ht="19.5" x14ac:dyDescent="0.25">
      <c r="A5" s="5">
        <v>1</v>
      </c>
      <c r="B5" s="6" t="s">
        <v>10</v>
      </c>
      <c r="C5" s="7">
        <v>64050</v>
      </c>
      <c r="D5" s="8">
        <f>SUM(C5)</f>
        <v>64050</v>
      </c>
    </row>
    <row r="6" spans="1:4" ht="19.5" x14ac:dyDescent="0.25">
      <c r="A6" s="9">
        <v>2</v>
      </c>
      <c r="B6" s="10" t="s">
        <v>9</v>
      </c>
      <c r="C6" s="11">
        <v>0</v>
      </c>
      <c r="D6" s="8">
        <f t="shared" ref="D6:D18" si="0">SUM(C6)</f>
        <v>0</v>
      </c>
    </row>
    <row r="7" spans="1:4" ht="19.5" x14ac:dyDescent="0.25">
      <c r="A7" s="5">
        <v>4</v>
      </c>
      <c r="B7" s="10" t="s">
        <v>51</v>
      </c>
      <c r="C7" s="11">
        <v>38600</v>
      </c>
      <c r="D7" s="8">
        <f t="shared" si="0"/>
        <v>38600</v>
      </c>
    </row>
    <row r="8" spans="1:4" ht="19.5" x14ac:dyDescent="0.25">
      <c r="A8" s="9">
        <v>5</v>
      </c>
      <c r="B8" s="10" t="s">
        <v>52</v>
      </c>
      <c r="C8" s="11">
        <v>81250</v>
      </c>
      <c r="D8" s="8">
        <f t="shared" si="0"/>
        <v>81250</v>
      </c>
    </row>
    <row r="9" spans="1:4" ht="19.5" x14ac:dyDescent="0.25">
      <c r="A9" s="9">
        <v>6</v>
      </c>
      <c r="B9" s="10" t="s">
        <v>53</v>
      </c>
      <c r="C9" s="12">
        <f>6000+180+72900</f>
        <v>79080</v>
      </c>
      <c r="D9" s="8">
        <f t="shared" si="0"/>
        <v>79080</v>
      </c>
    </row>
    <row r="10" spans="1:4" ht="19.5" x14ac:dyDescent="0.25">
      <c r="A10" s="9">
        <v>7</v>
      </c>
      <c r="B10" s="10" t="s">
        <v>54</v>
      </c>
      <c r="C10" s="11">
        <v>182550</v>
      </c>
      <c r="D10" s="8">
        <f t="shared" si="0"/>
        <v>182550</v>
      </c>
    </row>
    <row r="11" spans="1:4" ht="19.5" x14ac:dyDescent="0.25">
      <c r="A11" s="9">
        <v>8</v>
      </c>
      <c r="B11" s="10" t="s">
        <v>55</v>
      </c>
      <c r="C11" s="11">
        <v>663029</v>
      </c>
      <c r="D11" s="8">
        <f t="shared" si="0"/>
        <v>663029</v>
      </c>
    </row>
    <row r="12" spans="1:4" ht="19.5" x14ac:dyDescent="0.25">
      <c r="A12" s="5">
        <v>9</v>
      </c>
      <c r="B12" s="10" t="s">
        <v>77</v>
      </c>
      <c r="C12" s="11">
        <f>3200+800</f>
        <v>4000</v>
      </c>
      <c r="D12" s="8">
        <f t="shared" si="0"/>
        <v>4000</v>
      </c>
    </row>
    <row r="13" spans="1:4" ht="19.5" x14ac:dyDescent="0.25">
      <c r="A13" s="9">
        <v>10</v>
      </c>
      <c r="B13" s="10" t="s">
        <v>56</v>
      </c>
      <c r="C13" s="11">
        <f>15180+1150</f>
        <v>16330</v>
      </c>
      <c r="D13" s="8">
        <f t="shared" si="0"/>
        <v>16330</v>
      </c>
    </row>
    <row r="14" spans="1:4" ht="19.5" x14ac:dyDescent="0.25">
      <c r="A14" s="9">
        <v>11</v>
      </c>
      <c r="B14" s="10" t="s">
        <v>57</v>
      </c>
      <c r="C14" s="11">
        <v>0</v>
      </c>
      <c r="D14" s="8">
        <f t="shared" si="0"/>
        <v>0</v>
      </c>
    </row>
    <row r="15" spans="1:4" ht="19.5" x14ac:dyDescent="0.25">
      <c r="A15" s="5">
        <v>13</v>
      </c>
      <c r="B15" s="10" t="s">
        <v>58</v>
      </c>
      <c r="C15" s="11">
        <v>0</v>
      </c>
      <c r="D15" s="8">
        <f t="shared" si="0"/>
        <v>0</v>
      </c>
    </row>
    <row r="16" spans="1:4" ht="19.5" x14ac:dyDescent="0.25">
      <c r="A16" s="9">
        <v>14</v>
      </c>
      <c r="B16" s="10" t="s">
        <v>59</v>
      </c>
      <c r="C16" s="11">
        <v>0</v>
      </c>
      <c r="D16" s="8">
        <f t="shared" si="0"/>
        <v>0</v>
      </c>
    </row>
    <row r="17" spans="1:4" ht="19.5" x14ac:dyDescent="0.25">
      <c r="A17" s="5">
        <v>15</v>
      </c>
      <c r="B17" s="10" t="s">
        <v>76</v>
      </c>
      <c r="C17" s="18">
        <v>81000</v>
      </c>
      <c r="D17" s="8">
        <f t="shared" si="0"/>
        <v>81000</v>
      </c>
    </row>
    <row r="18" spans="1:4" ht="20.25" thickBot="1" x14ac:dyDescent="0.3">
      <c r="A18" s="19">
        <v>16</v>
      </c>
      <c r="B18" s="10" t="s">
        <v>60</v>
      </c>
      <c r="C18" s="11">
        <v>52080</v>
      </c>
      <c r="D18" s="8">
        <f t="shared" si="0"/>
        <v>52080</v>
      </c>
    </row>
    <row r="19" spans="1:4" ht="20.25" thickBot="1" x14ac:dyDescent="0.3">
      <c r="A19" s="30" t="s">
        <v>61</v>
      </c>
      <c r="B19" s="31"/>
      <c r="C19" s="4">
        <f>SUM(C5:C18)</f>
        <v>1261969</v>
      </c>
      <c r="D19" s="4">
        <f>SUM(D5:D18)</f>
        <v>1261969</v>
      </c>
    </row>
    <row r="20" spans="1:4" x14ac:dyDescent="0.25">
      <c r="A20" s="14" t="s">
        <v>78</v>
      </c>
      <c r="B20" s="14"/>
      <c r="C20" s="14" t="s">
        <v>21</v>
      </c>
      <c r="D20" s="14" t="s">
        <v>79</v>
      </c>
    </row>
    <row r="21" spans="1:4" x14ac:dyDescent="0.25">
      <c r="D21" s="1"/>
    </row>
    <row r="22" spans="1:4" x14ac:dyDescent="0.25">
      <c r="C22" s="14" t="s">
        <v>62</v>
      </c>
      <c r="D22" s="1"/>
    </row>
    <row r="23" spans="1:4" x14ac:dyDescent="0.25">
      <c r="C23" s="14"/>
      <c r="D23" s="1"/>
    </row>
    <row r="24" spans="1:4" x14ac:dyDescent="0.25">
      <c r="C24" s="14" t="s">
        <v>63</v>
      </c>
      <c r="D24" s="1"/>
    </row>
    <row r="25" spans="1:4" x14ac:dyDescent="0.25">
      <c r="C25" s="1"/>
      <c r="D25" s="1"/>
    </row>
    <row r="26" spans="1:4" x14ac:dyDescent="0.25">
      <c r="C26" s="1"/>
      <c r="D26" s="1"/>
    </row>
    <row r="27" spans="1:4" x14ac:dyDescent="0.25">
      <c r="A27" s="14"/>
      <c r="B27" s="1"/>
      <c r="C27" s="1"/>
      <c r="D27" s="1"/>
    </row>
    <row r="28" spans="1:4" x14ac:dyDescent="0.25">
      <c r="A28" s="14"/>
      <c r="B28" s="1"/>
      <c r="C28" s="1"/>
      <c r="D28" s="1"/>
    </row>
  </sheetData>
  <mergeCells count="4">
    <mergeCell ref="A1:D1"/>
    <mergeCell ref="A2:D2"/>
    <mergeCell ref="A3:D3"/>
    <mergeCell ref="A19:B19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sqref="A1:XFD1048576"/>
    </sheetView>
  </sheetViews>
  <sheetFormatPr defaultRowHeight="16.5" x14ac:dyDescent="0.25"/>
  <cols>
    <col min="1" max="1" width="4" customWidth="1"/>
    <col min="2" max="2" width="21.375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0</v>
      </c>
      <c r="B1" s="27"/>
      <c r="C1" s="27"/>
      <c r="D1" s="27"/>
    </row>
    <row r="2" spans="1:4" ht="21" x14ac:dyDescent="0.25">
      <c r="A2" s="28" t="s">
        <v>80</v>
      </c>
      <c r="B2" s="28"/>
      <c r="C2" s="28"/>
      <c r="D2" s="28"/>
    </row>
    <row r="3" spans="1:4" ht="26.25" thickBot="1" x14ac:dyDescent="0.45">
      <c r="A3" s="29" t="s">
        <v>81</v>
      </c>
      <c r="B3" s="29"/>
      <c r="C3" s="29"/>
      <c r="D3" s="29"/>
    </row>
    <row r="4" spans="1:4" ht="20.25" thickBot="1" x14ac:dyDescent="0.3">
      <c r="A4" s="2" t="s">
        <v>5</v>
      </c>
      <c r="B4" s="3" t="s">
        <v>6</v>
      </c>
      <c r="C4" s="4" t="s">
        <v>8</v>
      </c>
      <c r="D4" s="4" t="s">
        <v>7</v>
      </c>
    </row>
    <row r="5" spans="1:4" ht="19.5" x14ac:dyDescent="0.25">
      <c r="A5" s="5">
        <v>1</v>
      </c>
      <c r="B5" s="6" t="s">
        <v>10</v>
      </c>
      <c r="C5" s="7">
        <v>60725</v>
      </c>
      <c r="D5" s="8">
        <f>SUM(C5)</f>
        <v>60725</v>
      </c>
    </row>
    <row r="6" spans="1:4" ht="19.5" x14ac:dyDescent="0.25">
      <c r="A6" s="9">
        <v>2</v>
      </c>
      <c r="B6" s="10" t="s">
        <v>9</v>
      </c>
      <c r="C6" s="11">
        <v>52400</v>
      </c>
      <c r="D6" s="8">
        <f t="shared" ref="D6:D18" si="0">SUM(C6)</f>
        <v>52400</v>
      </c>
    </row>
    <row r="7" spans="1:4" ht="19.5" x14ac:dyDescent="0.25">
      <c r="A7" s="5">
        <v>4</v>
      </c>
      <c r="B7" s="10" t="s">
        <v>11</v>
      </c>
      <c r="C7" s="11">
        <v>39600</v>
      </c>
      <c r="D7" s="8">
        <f t="shared" si="0"/>
        <v>39600</v>
      </c>
    </row>
    <row r="8" spans="1:4" ht="19.5" x14ac:dyDescent="0.25">
      <c r="A8" s="9">
        <v>5</v>
      </c>
      <c r="B8" s="10" t="s">
        <v>12</v>
      </c>
      <c r="C8" s="11"/>
      <c r="D8" s="8">
        <f t="shared" si="0"/>
        <v>0</v>
      </c>
    </row>
    <row r="9" spans="1:4" ht="19.5" x14ac:dyDescent="0.25">
      <c r="A9" s="9">
        <v>6</v>
      </c>
      <c r="B9" s="10" t="s">
        <v>36</v>
      </c>
      <c r="C9" s="12">
        <v>81000</v>
      </c>
      <c r="D9" s="8">
        <f t="shared" si="0"/>
        <v>81000</v>
      </c>
    </row>
    <row r="10" spans="1:4" ht="19.5" x14ac:dyDescent="0.25">
      <c r="A10" s="9">
        <v>7</v>
      </c>
      <c r="B10" s="10" t="s">
        <v>14</v>
      </c>
      <c r="C10" s="11"/>
      <c r="D10" s="8">
        <f t="shared" si="0"/>
        <v>0</v>
      </c>
    </row>
    <row r="11" spans="1:4" ht="19.5" x14ac:dyDescent="0.25">
      <c r="A11" s="9">
        <v>8</v>
      </c>
      <c r="B11" s="10" t="s">
        <v>55</v>
      </c>
      <c r="C11" s="11">
        <v>1082105</v>
      </c>
      <c r="D11" s="8">
        <f t="shared" si="0"/>
        <v>1082105</v>
      </c>
    </row>
    <row r="12" spans="1:4" ht="19.5" x14ac:dyDescent="0.25">
      <c r="A12" s="5">
        <v>9</v>
      </c>
      <c r="B12" s="10" t="s">
        <v>82</v>
      </c>
      <c r="C12" s="11">
        <v>48600</v>
      </c>
      <c r="D12" s="8">
        <f t="shared" si="0"/>
        <v>48600</v>
      </c>
    </row>
    <row r="13" spans="1:4" ht="19.5" x14ac:dyDescent="0.25">
      <c r="A13" s="9">
        <v>10</v>
      </c>
      <c r="B13" s="10" t="s">
        <v>83</v>
      </c>
      <c r="C13" s="11">
        <v>10440</v>
      </c>
      <c r="D13" s="8">
        <f t="shared" si="0"/>
        <v>10440</v>
      </c>
    </row>
    <row r="14" spans="1:4" ht="19.5" x14ac:dyDescent="0.25">
      <c r="A14" s="9">
        <v>11</v>
      </c>
      <c r="B14" s="10" t="s">
        <v>84</v>
      </c>
      <c r="C14" s="11">
        <v>50400</v>
      </c>
      <c r="D14" s="8">
        <f t="shared" si="0"/>
        <v>50400</v>
      </c>
    </row>
    <row r="15" spans="1:4" ht="19.5" x14ac:dyDescent="0.25">
      <c r="A15" s="5">
        <v>13</v>
      </c>
      <c r="B15" s="10" t="s">
        <v>17</v>
      </c>
      <c r="C15" s="11"/>
      <c r="D15" s="8">
        <f t="shared" si="0"/>
        <v>0</v>
      </c>
    </row>
    <row r="16" spans="1:4" ht="19.5" x14ac:dyDescent="0.25">
      <c r="A16" s="9">
        <v>14</v>
      </c>
      <c r="B16" s="10" t="s">
        <v>59</v>
      </c>
      <c r="C16" s="11"/>
      <c r="D16" s="8">
        <f t="shared" si="0"/>
        <v>0</v>
      </c>
    </row>
    <row r="17" spans="1:4" ht="19.5" x14ac:dyDescent="0.25">
      <c r="A17" s="5">
        <v>15</v>
      </c>
      <c r="B17" s="10" t="s">
        <v>85</v>
      </c>
      <c r="C17" s="18">
        <v>34100</v>
      </c>
      <c r="D17" s="8">
        <f t="shared" si="0"/>
        <v>34100</v>
      </c>
    </row>
    <row r="18" spans="1:4" ht="20.25" thickBot="1" x14ac:dyDescent="0.3">
      <c r="A18" s="19">
        <v>16</v>
      </c>
      <c r="B18" s="10" t="s">
        <v>20</v>
      </c>
      <c r="C18" s="11">
        <v>81000</v>
      </c>
      <c r="D18" s="8">
        <f t="shared" si="0"/>
        <v>81000</v>
      </c>
    </row>
    <row r="19" spans="1:4" ht="20.25" thickBot="1" x14ac:dyDescent="0.3">
      <c r="A19" s="30" t="s">
        <v>2</v>
      </c>
      <c r="B19" s="31"/>
      <c r="C19" s="4">
        <f>SUM(C5:C18)</f>
        <v>1540370</v>
      </c>
      <c r="D19" s="4">
        <f>SUM(D5:D18)</f>
        <v>1540370</v>
      </c>
    </row>
    <row r="20" spans="1:4" x14ac:dyDescent="0.25">
      <c r="A20" s="14" t="s">
        <v>78</v>
      </c>
      <c r="B20" s="14"/>
      <c r="C20" s="14" t="s">
        <v>21</v>
      </c>
      <c r="D20" s="14" t="s">
        <v>25</v>
      </c>
    </row>
    <row r="21" spans="1:4" x14ac:dyDescent="0.25">
      <c r="D21" s="1"/>
    </row>
    <row r="22" spans="1:4" x14ac:dyDescent="0.25">
      <c r="C22" s="14" t="s">
        <v>62</v>
      </c>
      <c r="D22" s="1"/>
    </row>
    <row r="23" spans="1:4" x14ac:dyDescent="0.25">
      <c r="C23" s="14"/>
      <c r="D23" s="1"/>
    </row>
    <row r="24" spans="1:4" x14ac:dyDescent="0.25">
      <c r="C24" s="14" t="s">
        <v>23</v>
      </c>
      <c r="D24" s="1"/>
    </row>
    <row r="25" spans="1:4" x14ac:dyDescent="0.25">
      <c r="C25" s="1"/>
      <c r="D25" s="1"/>
    </row>
    <row r="26" spans="1:4" x14ac:dyDescent="0.25">
      <c r="C26" s="1"/>
      <c r="D26" s="1"/>
    </row>
    <row r="27" spans="1:4" x14ac:dyDescent="0.25">
      <c r="A27" s="14"/>
      <c r="B27" s="1"/>
      <c r="C27" s="1"/>
      <c r="D27" s="1"/>
    </row>
    <row r="28" spans="1:4" x14ac:dyDescent="0.25">
      <c r="A28" s="14"/>
      <c r="B28" s="1"/>
      <c r="C28" s="1"/>
      <c r="D28" s="1"/>
    </row>
  </sheetData>
  <mergeCells count="4">
    <mergeCell ref="A1:D1"/>
    <mergeCell ref="A2:D2"/>
    <mergeCell ref="A3:D3"/>
    <mergeCell ref="A19:B19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sqref="A1:XFD1048576"/>
    </sheetView>
  </sheetViews>
  <sheetFormatPr defaultRowHeight="16.5" x14ac:dyDescent="0.25"/>
  <cols>
    <col min="1" max="1" width="4" customWidth="1"/>
    <col min="2" max="2" width="21.375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0</v>
      </c>
      <c r="B1" s="27"/>
      <c r="C1" s="27"/>
      <c r="D1" s="27"/>
    </row>
    <row r="2" spans="1:4" ht="21" x14ac:dyDescent="0.25">
      <c r="A2" s="28" t="s">
        <v>80</v>
      </c>
      <c r="B2" s="28"/>
      <c r="C2" s="28"/>
      <c r="D2" s="28"/>
    </row>
    <row r="3" spans="1:4" ht="26.25" thickBot="1" x14ac:dyDescent="0.45">
      <c r="A3" s="29" t="s">
        <v>86</v>
      </c>
      <c r="B3" s="29"/>
      <c r="C3" s="29"/>
      <c r="D3" s="29"/>
    </row>
    <row r="4" spans="1:4" ht="20.25" thickBot="1" x14ac:dyDescent="0.3">
      <c r="A4" s="2" t="s">
        <v>5</v>
      </c>
      <c r="B4" s="3" t="s">
        <v>6</v>
      </c>
      <c r="C4" s="4" t="s">
        <v>8</v>
      </c>
      <c r="D4" s="4" t="s">
        <v>7</v>
      </c>
    </row>
    <row r="5" spans="1:4" ht="19.5" x14ac:dyDescent="0.25">
      <c r="A5" s="5">
        <v>1</v>
      </c>
      <c r="B5" s="6" t="s">
        <v>10</v>
      </c>
      <c r="C5" s="7">
        <v>59325</v>
      </c>
      <c r="D5" s="8">
        <f>SUM(C5)</f>
        <v>59325</v>
      </c>
    </row>
    <row r="6" spans="1:4" ht="19.5" x14ac:dyDescent="0.25">
      <c r="A6" s="9">
        <v>2</v>
      </c>
      <c r="B6" s="10" t="s">
        <v>9</v>
      </c>
      <c r="C6" s="11"/>
      <c r="D6" s="8">
        <f t="shared" ref="D6:D18" si="0">SUM(C6)</f>
        <v>0</v>
      </c>
    </row>
    <row r="7" spans="1:4" ht="19.5" x14ac:dyDescent="0.25">
      <c r="A7" s="5">
        <v>4</v>
      </c>
      <c r="B7" s="10" t="s">
        <v>11</v>
      </c>
      <c r="C7" s="11">
        <v>35670</v>
      </c>
      <c r="D7" s="8">
        <f t="shared" si="0"/>
        <v>35670</v>
      </c>
    </row>
    <row r="8" spans="1:4" ht="19.5" x14ac:dyDescent="0.25">
      <c r="A8" s="9">
        <v>5</v>
      </c>
      <c r="B8" s="10" t="s">
        <v>12</v>
      </c>
      <c r="C8" s="11">
        <v>0</v>
      </c>
      <c r="D8" s="8">
        <f t="shared" si="0"/>
        <v>0</v>
      </c>
    </row>
    <row r="9" spans="1:4" ht="19.5" x14ac:dyDescent="0.25">
      <c r="A9" s="9">
        <v>6</v>
      </c>
      <c r="B9" s="10" t="s">
        <v>13</v>
      </c>
      <c r="C9" s="12">
        <v>80600</v>
      </c>
      <c r="D9" s="8">
        <f t="shared" si="0"/>
        <v>80600</v>
      </c>
    </row>
    <row r="10" spans="1:4" ht="19.5" x14ac:dyDescent="0.25">
      <c r="A10" s="9">
        <v>7</v>
      </c>
      <c r="B10" s="10" t="s">
        <v>14</v>
      </c>
      <c r="C10" s="11">
        <v>0</v>
      </c>
      <c r="D10" s="8">
        <f t="shared" si="0"/>
        <v>0</v>
      </c>
    </row>
    <row r="11" spans="1:4" ht="19.5" x14ac:dyDescent="0.25">
      <c r="A11" s="9">
        <v>8</v>
      </c>
      <c r="B11" s="10" t="s">
        <v>33</v>
      </c>
      <c r="C11" s="11">
        <v>658023</v>
      </c>
      <c r="D11" s="8">
        <f t="shared" si="0"/>
        <v>658023</v>
      </c>
    </row>
    <row r="12" spans="1:4" ht="19.5" x14ac:dyDescent="0.25">
      <c r="A12" s="5">
        <v>9</v>
      </c>
      <c r="B12" s="10" t="s">
        <v>82</v>
      </c>
      <c r="C12" s="11"/>
      <c r="D12" s="8">
        <f t="shared" si="0"/>
        <v>0</v>
      </c>
    </row>
    <row r="13" spans="1:4" ht="19.5" x14ac:dyDescent="0.25">
      <c r="A13" s="9">
        <v>10</v>
      </c>
      <c r="B13" s="10" t="s">
        <v>15</v>
      </c>
      <c r="C13" s="11">
        <v>15985</v>
      </c>
      <c r="D13" s="8">
        <f t="shared" si="0"/>
        <v>15985</v>
      </c>
    </row>
    <row r="14" spans="1:4" ht="19.5" x14ac:dyDescent="0.25">
      <c r="A14" s="9">
        <v>11</v>
      </c>
      <c r="B14" s="10" t="s">
        <v>84</v>
      </c>
      <c r="C14" s="11">
        <v>9600</v>
      </c>
      <c r="D14" s="8">
        <f t="shared" si="0"/>
        <v>9600</v>
      </c>
    </row>
    <row r="15" spans="1:4" ht="19.5" x14ac:dyDescent="0.25">
      <c r="A15" s="5">
        <v>13</v>
      </c>
      <c r="B15" s="10" t="s">
        <v>17</v>
      </c>
      <c r="C15" s="11">
        <v>0</v>
      </c>
      <c r="D15" s="8">
        <f t="shared" si="0"/>
        <v>0</v>
      </c>
    </row>
    <row r="16" spans="1:4" ht="19.5" x14ac:dyDescent="0.25">
      <c r="A16" s="9">
        <v>14</v>
      </c>
      <c r="B16" s="10" t="s">
        <v>18</v>
      </c>
      <c r="C16" s="11">
        <v>0</v>
      </c>
      <c r="D16" s="8">
        <f t="shared" si="0"/>
        <v>0</v>
      </c>
    </row>
    <row r="17" spans="1:4" ht="19.5" x14ac:dyDescent="0.25">
      <c r="A17" s="5">
        <v>15</v>
      </c>
      <c r="B17" s="10" t="s">
        <v>87</v>
      </c>
      <c r="C17" s="18">
        <v>4400</v>
      </c>
      <c r="D17" s="8">
        <f t="shared" si="0"/>
        <v>4400</v>
      </c>
    </row>
    <row r="18" spans="1:4" ht="20.25" thickBot="1" x14ac:dyDescent="0.3">
      <c r="A18" s="19">
        <v>16</v>
      </c>
      <c r="B18" s="10" t="s">
        <v>20</v>
      </c>
      <c r="C18" s="11">
        <v>51335</v>
      </c>
      <c r="D18" s="8">
        <f t="shared" si="0"/>
        <v>51335</v>
      </c>
    </row>
    <row r="19" spans="1:4" ht="20.25" thickBot="1" x14ac:dyDescent="0.3">
      <c r="A19" s="30" t="s">
        <v>2</v>
      </c>
      <c r="B19" s="31"/>
      <c r="C19" s="4">
        <f>SUM(C5:C18)</f>
        <v>914938</v>
      </c>
      <c r="D19" s="4">
        <f>SUM(D5:D18)</f>
        <v>914938</v>
      </c>
    </row>
    <row r="20" spans="1:4" x14ac:dyDescent="0.25">
      <c r="A20" s="14" t="s">
        <v>88</v>
      </c>
      <c r="B20" s="14"/>
      <c r="C20" s="14" t="s">
        <v>89</v>
      </c>
      <c r="D20" s="14" t="s">
        <v>25</v>
      </c>
    </row>
    <row r="21" spans="1:4" x14ac:dyDescent="0.25">
      <c r="D21" s="1"/>
    </row>
    <row r="22" spans="1:4" x14ac:dyDescent="0.25">
      <c r="C22" s="14"/>
      <c r="D22" s="1"/>
    </row>
    <row r="23" spans="1:4" x14ac:dyDescent="0.25">
      <c r="C23" s="14"/>
      <c r="D23" s="1"/>
    </row>
    <row r="24" spans="1:4" x14ac:dyDescent="0.25">
      <c r="C24" s="14"/>
      <c r="D24" s="1"/>
    </row>
    <row r="25" spans="1:4" x14ac:dyDescent="0.25">
      <c r="C25" s="1"/>
      <c r="D25" s="1"/>
    </row>
    <row r="26" spans="1:4" x14ac:dyDescent="0.25">
      <c r="C26" s="1"/>
      <c r="D26" s="1"/>
    </row>
    <row r="27" spans="1:4" x14ac:dyDescent="0.25">
      <c r="A27" s="14"/>
      <c r="B27" s="1"/>
      <c r="C27" s="1"/>
      <c r="D27" s="1"/>
    </row>
    <row r="28" spans="1:4" x14ac:dyDescent="0.25">
      <c r="A28" s="14"/>
      <c r="B28" s="1"/>
      <c r="C28" s="1"/>
      <c r="D28" s="1"/>
    </row>
  </sheetData>
  <mergeCells count="4">
    <mergeCell ref="A1:D1"/>
    <mergeCell ref="A2:D2"/>
    <mergeCell ref="A3:D3"/>
    <mergeCell ref="A19:B19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H9" sqref="H9"/>
    </sheetView>
  </sheetViews>
  <sheetFormatPr defaultRowHeight="16.5" x14ac:dyDescent="0.25"/>
  <cols>
    <col min="1" max="1" width="4" customWidth="1"/>
    <col min="2" max="2" width="21.375" customWidth="1"/>
    <col min="3" max="3" width="22.625" bestFit="1" customWidth="1"/>
    <col min="4" max="4" width="16.75" bestFit="1" customWidth="1"/>
    <col min="254" max="254" width="4" customWidth="1"/>
    <col min="255" max="255" width="21.375" customWidth="1"/>
    <col min="256" max="256" width="15.375" bestFit="1" customWidth="1"/>
    <col min="257" max="257" width="22.625" bestFit="1" customWidth="1"/>
    <col min="258" max="258" width="16.75" bestFit="1" customWidth="1"/>
    <col min="259" max="259" width="17.75" bestFit="1" customWidth="1"/>
    <col min="260" max="260" width="11" customWidth="1"/>
    <col min="510" max="510" width="4" customWidth="1"/>
    <col min="511" max="511" width="21.375" customWidth="1"/>
    <col min="512" max="512" width="15.375" bestFit="1" customWidth="1"/>
    <col min="513" max="513" width="22.625" bestFit="1" customWidth="1"/>
    <col min="514" max="514" width="16.75" bestFit="1" customWidth="1"/>
    <col min="515" max="515" width="17.75" bestFit="1" customWidth="1"/>
    <col min="516" max="516" width="11" customWidth="1"/>
    <col min="766" max="766" width="4" customWidth="1"/>
    <col min="767" max="767" width="21.375" customWidth="1"/>
    <col min="768" max="768" width="15.375" bestFit="1" customWidth="1"/>
    <col min="769" max="769" width="22.625" bestFit="1" customWidth="1"/>
    <col min="770" max="770" width="16.75" bestFit="1" customWidth="1"/>
    <col min="771" max="771" width="17.75" bestFit="1" customWidth="1"/>
    <col min="772" max="772" width="11" customWidth="1"/>
    <col min="1022" max="1022" width="4" customWidth="1"/>
    <col min="1023" max="1023" width="21.375" customWidth="1"/>
    <col min="1024" max="1024" width="15.375" bestFit="1" customWidth="1"/>
    <col min="1025" max="1025" width="22.625" bestFit="1" customWidth="1"/>
    <col min="1026" max="1026" width="16.75" bestFit="1" customWidth="1"/>
    <col min="1027" max="1027" width="17.75" bestFit="1" customWidth="1"/>
    <col min="1028" max="1028" width="11" customWidth="1"/>
    <col min="1278" max="1278" width="4" customWidth="1"/>
    <col min="1279" max="1279" width="21.375" customWidth="1"/>
    <col min="1280" max="1280" width="15.375" bestFit="1" customWidth="1"/>
    <col min="1281" max="1281" width="22.625" bestFit="1" customWidth="1"/>
    <col min="1282" max="1282" width="16.75" bestFit="1" customWidth="1"/>
    <col min="1283" max="1283" width="17.75" bestFit="1" customWidth="1"/>
    <col min="1284" max="1284" width="11" customWidth="1"/>
    <col min="1534" max="1534" width="4" customWidth="1"/>
    <col min="1535" max="1535" width="21.375" customWidth="1"/>
    <col min="1536" max="1536" width="15.375" bestFit="1" customWidth="1"/>
    <col min="1537" max="1537" width="22.625" bestFit="1" customWidth="1"/>
    <col min="1538" max="1538" width="16.75" bestFit="1" customWidth="1"/>
    <col min="1539" max="1539" width="17.75" bestFit="1" customWidth="1"/>
    <col min="1540" max="1540" width="11" customWidth="1"/>
    <col min="1790" max="1790" width="4" customWidth="1"/>
    <col min="1791" max="1791" width="21.375" customWidth="1"/>
    <col min="1792" max="1792" width="15.375" bestFit="1" customWidth="1"/>
    <col min="1793" max="1793" width="22.625" bestFit="1" customWidth="1"/>
    <col min="1794" max="1794" width="16.75" bestFit="1" customWidth="1"/>
    <col min="1795" max="1795" width="17.75" bestFit="1" customWidth="1"/>
    <col min="1796" max="1796" width="11" customWidth="1"/>
    <col min="2046" max="2046" width="4" customWidth="1"/>
    <col min="2047" max="2047" width="21.375" customWidth="1"/>
    <col min="2048" max="2048" width="15.375" bestFit="1" customWidth="1"/>
    <col min="2049" max="2049" width="22.625" bestFit="1" customWidth="1"/>
    <col min="2050" max="2050" width="16.75" bestFit="1" customWidth="1"/>
    <col min="2051" max="2051" width="17.75" bestFit="1" customWidth="1"/>
    <col min="2052" max="2052" width="11" customWidth="1"/>
    <col min="2302" max="2302" width="4" customWidth="1"/>
    <col min="2303" max="2303" width="21.375" customWidth="1"/>
    <col min="2304" max="2304" width="15.375" bestFit="1" customWidth="1"/>
    <col min="2305" max="2305" width="22.625" bestFit="1" customWidth="1"/>
    <col min="2306" max="2306" width="16.75" bestFit="1" customWidth="1"/>
    <col min="2307" max="2307" width="17.75" bestFit="1" customWidth="1"/>
    <col min="2308" max="2308" width="11" customWidth="1"/>
    <col min="2558" max="2558" width="4" customWidth="1"/>
    <col min="2559" max="2559" width="21.375" customWidth="1"/>
    <col min="2560" max="2560" width="15.375" bestFit="1" customWidth="1"/>
    <col min="2561" max="2561" width="22.625" bestFit="1" customWidth="1"/>
    <col min="2562" max="2562" width="16.75" bestFit="1" customWidth="1"/>
    <col min="2563" max="2563" width="17.75" bestFit="1" customWidth="1"/>
    <col min="2564" max="2564" width="11" customWidth="1"/>
    <col min="2814" max="2814" width="4" customWidth="1"/>
    <col min="2815" max="2815" width="21.375" customWidth="1"/>
    <col min="2816" max="2816" width="15.375" bestFit="1" customWidth="1"/>
    <col min="2817" max="2817" width="22.625" bestFit="1" customWidth="1"/>
    <col min="2818" max="2818" width="16.75" bestFit="1" customWidth="1"/>
    <col min="2819" max="2819" width="17.75" bestFit="1" customWidth="1"/>
    <col min="2820" max="2820" width="11" customWidth="1"/>
    <col min="3070" max="3070" width="4" customWidth="1"/>
    <col min="3071" max="3071" width="21.375" customWidth="1"/>
    <col min="3072" max="3072" width="15.375" bestFit="1" customWidth="1"/>
    <col min="3073" max="3073" width="22.625" bestFit="1" customWidth="1"/>
    <col min="3074" max="3074" width="16.75" bestFit="1" customWidth="1"/>
    <col min="3075" max="3075" width="17.75" bestFit="1" customWidth="1"/>
    <col min="3076" max="3076" width="11" customWidth="1"/>
    <col min="3326" max="3326" width="4" customWidth="1"/>
    <col min="3327" max="3327" width="21.375" customWidth="1"/>
    <col min="3328" max="3328" width="15.375" bestFit="1" customWidth="1"/>
    <col min="3329" max="3329" width="22.625" bestFit="1" customWidth="1"/>
    <col min="3330" max="3330" width="16.75" bestFit="1" customWidth="1"/>
    <col min="3331" max="3331" width="17.75" bestFit="1" customWidth="1"/>
    <col min="3332" max="3332" width="11" customWidth="1"/>
    <col min="3582" max="3582" width="4" customWidth="1"/>
    <col min="3583" max="3583" width="21.375" customWidth="1"/>
    <col min="3584" max="3584" width="15.375" bestFit="1" customWidth="1"/>
    <col min="3585" max="3585" width="22.625" bestFit="1" customWidth="1"/>
    <col min="3586" max="3586" width="16.75" bestFit="1" customWidth="1"/>
    <col min="3587" max="3587" width="17.75" bestFit="1" customWidth="1"/>
    <col min="3588" max="3588" width="11" customWidth="1"/>
    <col min="3838" max="3838" width="4" customWidth="1"/>
    <col min="3839" max="3839" width="21.375" customWidth="1"/>
    <col min="3840" max="3840" width="15.375" bestFit="1" customWidth="1"/>
    <col min="3841" max="3841" width="22.625" bestFit="1" customWidth="1"/>
    <col min="3842" max="3842" width="16.75" bestFit="1" customWidth="1"/>
    <col min="3843" max="3843" width="17.75" bestFit="1" customWidth="1"/>
    <col min="3844" max="3844" width="11" customWidth="1"/>
    <col min="4094" max="4094" width="4" customWidth="1"/>
    <col min="4095" max="4095" width="21.375" customWidth="1"/>
    <col min="4096" max="4096" width="15.375" bestFit="1" customWidth="1"/>
    <col min="4097" max="4097" width="22.625" bestFit="1" customWidth="1"/>
    <col min="4098" max="4098" width="16.75" bestFit="1" customWidth="1"/>
    <col min="4099" max="4099" width="17.75" bestFit="1" customWidth="1"/>
    <col min="4100" max="4100" width="11" customWidth="1"/>
    <col min="4350" max="4350" width="4" customWidth="1"/>
    <col min="4351" max="4351" width="21.375" customWidth="1"/>
    <col min="4352" max="4352" width="15.375" bestFit="1" customWidth="1"/>
    <col min="4353" max="4353" width="22.625" bestFit="1" customWidth="1"/>
    <col min="4354" max="4354" width="16.75" bestFit="1" customWidth="1"/>
    <col min="4355" max="4355" width="17.75" bestFit="1" customWidth="1"/>
    <col min="4356" max="4356" width="11" customWidth="1"/>
    <col min="4606" max="4606" width="4" customWidth="1"/>
    <col min="4607" max="4607" width="21.375" customWidth="1"/>
    <col min="4608" max="4608" width="15.375" bestFit="1" customWidth="1"/>
    <col min="4609" max="4609" width="22.625" bestFit="1" customWidth="1"/>
    <col min="4610" max="4610" width="16.75" bestFit="1" customWidth="1"/>
    <col min="4611" max="4611" width="17.75" bestFit="1" customWidth="1"/>
    <col min="4612" max="4612" width="11" customWidth="1"/>
    <col min="4862" max="4862" width="4" customWidth="1"/>
    <col min="4863" max="4863" width="21.375" customWidth="1"/>
    <col min="4864" max="4864" width="15.375" bestFit="1" customWidth="1"/>
    <col min="4865" max="4865" width="22.625" bestFit="1" customWidth="1"/>
    <col min="4866" max="4866" width="16.75" bestFit="1" customWidth="1"/>
    <col min="4867" max="4867" width="17.75" bestFit="1" customWidth="1"/>
    <col min="4868" max="4868" width="11" customWidth="1"/>
    <col min="5118" max="5118" width="4" customWidth="1"/>
    <col min="5119" max="5119" width="21.375" customWidth="1"/>
    <col min="5120" max="5120" width="15.375" bestFit="1" customWidth="1"/>
    <col min="5121" max="5121" width="22.625" bestFit="1" customWidth="1"/>
    <col min="5122" max="5122" width="16.75" bestFit="1" customWidth="1"/>
    <col min="5123" max="5123" width="17.75" bestFit="1" customWidth="1"/>
    <col min="5124" max="5124" width="11" customWidth="1"/>
    <col min="5374" max="5374" width="4" customWidth="1"/>
    <col min="5375" max="5375" width="21.375" customWidth="1"/>
    <col min="5376" max="5376" width="15.375" bestFit="1" customWidth="1"/>
    <col min="5377" max="5377" width="22.625" bestFit="1" customWidth="1"/>
    <col min="5378" max="5378" width="16.75" bestFit="1" customWidth="1"/>
    <col min="5379" max="5379" width="17.75" bestFit="1" customWidth="1"/>
    <col min="5380" max="5380" width="11" customWidth="1"/>
    <col min="5630" max="5630" width="4" customWidth="1"/>
    <col min="5631" max="5631" width="21.375" customWidth="1"/>
    <col min="5632" max="5632" width="15.375" bestFit="1" customWidth="1"/>
    <col min="5633" max="5633" width="22.625" bestFit="1" customWidth="1"/>
    <col min="5634" max="5634" width="16.75" bestFit="1" customWidth="1"/>
    <col min="5635" max="5635" width="17.75" bestFit="1" customWidth="1"/>
    <col min="5636" max="5636" width="11" customWidth="1"/>
    <col min="5886" max="5886" width="4" customWidth="1"/>
    <col min="5887" max="5887" width="21.375" customWidth="1"/>
    <col min="5888" max="5888" width="15.375" bestFit="1" customWidth="1"/>
    <col min="5889" max="5889" width="22.625" bestFit="1" customWidth="1"/>
    <col min="5890" max="5890" width="16.75" bestFit="1" customWidth="1"/>
    <col min="5891" max="5891" width="17.75" bestFit="1" customWidth="1"/>
    <col min="5892" max="5892" width="11" customWidth="1"/>
    <col min="6142" max="6142" width="4" customWidth="1"/>
    <col min="6143" max="6143" width="21.375" customWidth="1"/>
    <col min="6144" max="6144" width="15.375" bestFit="1" customWidth="1"/>
    <col min="6145" max="6145" width="22.625" bestFit="1" customWidth="1"/>
    <col min="6146" max="6146" width="16.75" bestFit="1" customWidth="1"/>
    <col min="6147" max="6147" width="17.75" bestFit="1" customWidth="1"/>
    <col min="6148" max="6148" width="11" customWidth="1"/>
    <col min="6398" max="6398" width="4" customWidth="1"/>
    <col min="6399" max="6399" width="21.375" customWidth="1"/>
    <col min="6400" max="6400" width="15.375" bestFit="1" customWidth="1"/>
    <col min="6401" max="6401" width="22.625" bestFit="1" customWidth="1"/>
    <col min="6402" max="6402" width="16.75" bestFit="1" customWidth="1"/>
    <col min="6403" max="6403" width="17.75" bestFit="1" customWidth="1"/>
    <col min="6404" max="6404" width="11" customWidth="1"/>
    <col min="6654" max="6654" width="4" customWidth="1"/>
    <col min="6655" max="6655" width="21.375" customWidth="1"/>
    <col min="6656" max="6656" width="15.375" bestFit="1" customWidth="1"/>
    <col min="6657" max="6657" width="22.625" bestFit="1" customWidth="1"/>
    <col min="6658" max="6658" width="16.75" bestFit="1" customWidth="1"/>
    <col min="6659" max="6659" width="17.75" bestFit="1" customWidth="1"/>
    <col min="6660" max="6660" width="11" customWidth="1"/>
    <col min="6910" max="6910" width="4" customWidth="1"/>
    <col min="6911" max="6911" width="21.375" customWidth="1"/>
    <col min="6912" max="6912" width="15.375" bestFit="1" customWidth="1"/>
    <col min="6913" max="6913" width="22.625" bestFit="1" customWidth="1"/>
    <col min="6914" max="6914" width="16.75" bestFit="1" customWidth="1"/>
    <col min="6915" max="6915" width="17.75" bestFit="1" customWidth="1"/>
    <col min="6916" max="6916" width="11" customWidth="1"/>
    <col min="7166" max="7166" width="4" customWidth="1"/>
    <col min="7167" max="7167" width="21.375" customWidth="1"/>
    <col min="7168" max="7168" width="15.375" bestFit="1" customWidth="1"/>
    <col min="7169" max="7169" width="22.625" bestFit="1" customWidth="1"/>
    <col min="7170" max="7170" width="16.75" bestFit="1" customWidth="1"/>
    <col min="7171" max="7171" width="17.75" bestFit="1" customWidth="1"/>
    <col min="7172" max="7172" width="11" customWidth="1"/>
    <col min="7422" max="7422" width="4" customWidth="1"/>
    <col min="7423" max="7423" width="21.375" customWidth="1"/>
    <col min="7424" max="7424" width="15.375" bestFit="1" customWidth="1"/>
    <col min="7425" max="7425" width="22.625" bestFit="1" customWidth="1"/>
    <col min="7426" max="7426" width="16.75" bestFit="1" customWidth="1"/>
    <col min="7427" max="7427" width="17.75" bestFit="1" customWidth="1"/>
    <col min="7428" max="7428" width="11" customWidth="1"/>
    <col min="7678" max="7678" width="4" customWidth="1"/>
    <col min="7679" max="7679" width="21.375" customWidth="1"/>
    <col min="7680" max="7680" width="15.375" bestFit="1" customWidth="1"/>
    <col min="7681" max="7681" width="22.625" bestFit="1" customWidth="1"/>
    <col min="7682" max="7682" width="16.75" bestFit="1" customWidth="1"/>
    <col min="7683" max="7683" width="17.75" bestFit="1" customWidth="1"/>
    <col min="7684" max="7684" width="11" customWidth="1"/>
    <col min="7934" max="7934" width="4" customWidth="1"/>
    <col min="7935" max="7935" width="21.375" customWidth="1"/>
    <col min="7936" max="7936" width="15.375" bestFit="1" customWidth="1"/>
    <col min="7937" max="7937" width="22.625" bestFit="1" customWidth="1"/>
    <col min="7938" max="7938" width="16.75" bestFit="1" customWidth="1"/>
    <col min="7939" max="7939" width="17.75" bestFit="1" customWidth="1"/>
    <col min="7940" max="7940" width="11" customWidth="1"/>
    <col min="8190" max="8190" width="4" customWidth="1"/>
    <col min="8191" max="8191" width="21.375" customWidth="1"/>
    <col min="8192" max="8192" width="15.375" bestFit="1" customWidth="1"/>
    <col min="8193" max="8193" width="22.625" bestFit="1" customWidth="1"/>
    <col min="8194" max="8194" width="16.75" bestFit="1" customWidth="1"/>
    <col min="8195" max="8195" width="17.75" bestFit="1" customWidth="1"/>
    <col min="8196" max="8196" width="11" customWidth="1"/>
    <col min="8446" max="8446" width="4" customWidth="1"/>
    <col min="8447" max="8447" width="21.375" customWidth="1"/>
    <col min="8448" max="8448" width="15.375" bestFit="1" customWidth="1"/>
    <col min="8449" max="8449" width="22.625" bestFit="1" customWidth="1"/>
    <col min="8450" max="8450" width="16.75" bestFit="1" customWidth="1"/>
    <col min="8451" max="8451" width="17.75" bestFit="1" customWidth="1"/>
    <col min="8452" max="8452" width="11" customWidth="1"/>
    <col min="8702" max="8702" width="4" customWidth="1"/>
    <col min="8703" max="8703" width="21.375" customWidth="1"/>
    <col min="8704" max="8704" width="15.375" bestFit="1" customWidth="1"/>
    <col min="8705" max="8705" width="22.625" bestFit="1" customWidth="1"/>
    <col min="8706" max="8706" width="16.75" bestFit="1" customWidth="1"/>
    <col min="8707" max="8707" width="17.75" bestFit="1" customWidth="1"/>
    <col min="8708" max="8708" width="11" customWidth="1"/>
    <col min="8958" max="8958" width="4" customWidth="1"/>
    <col min="8959" max="8959" width="21.375" customWidth="1"/>
    <col min="8960" max="8960" width="15.375" bestFit="1" customWidth="1"/>
    <col min="8961" max="8961" width="22.625" bestFit="1" customWidth="1"/>
    <col min="8962" max="8962" width="16.75" bestFit="1" customWidth="1"/>
    <col min="8963" max="8963" width="17.75" bestFit="1" customWidth="1"/>
    <col min="8964" max="8964" width="11" customWidth="1"/>
    <col min="9214" max="9214" width="4" customWidth="1"/>
    <col min="9215" max="9215" width="21.375" customWidth="1"/>
    <col min="9216" max="9216" width="15.375" bestFit="1" customWidth="1"/>
    <col min="9217" max="9217" width="22.625" bestFit="1" customWidth="1"/>
    <col min="9218" max="9218" width="16.75" bestFit="1" customWidth="1"/>
    <col min="9219" max="9219" width="17.75" bestFit="1" customWidth="1"/>
    <col min="9220" max="9220" width="11" customWidth="1"/>
    <col min="9470" max="9470" width="4" customWidth="1"/>
    <col min="9471" max="9471" width="21.375" customWidth="1"/>
    <col min="9472" max="9472" width="15.375" bestFit="1" customWidth="1"/>
    <col min="9473" max="9473" width="22.625" bestFit="1" customWidth="1"/>
    <col min="9474" max="9474" width="16.75" bestFit="1" customWidth="1"/>
    <col min="9475" max="9475" width="17.75" bestFit="1" customWidth="1"/>
    <col min="9476" max="9476" width="11" customWidth="1"/>
    <col min="9726" max="9726" width="4" customWidth="1"/>
    <col min="9727" max="9727" width="21.375" customWidth="1"/>
    <col min="9728" max="9728" width="15.375" bestFit="1" customWidth="1"/>
    <col min="9729" max="9729" width="22.625" bestFit="1" customWidth="1"/>
    <col min="9730" max="9730" width="16.75" bestFit="1" customWidth="1"/>
    <col min="9731" max="9731" width="17.75" bestFit="1" customWidth="1"/>
    <col min="9732" max="9732" width="11" customWidth="1"/>
    <col min="9982" max="9982" width="4" customWidth="1"/>
    <col min="9983" max="9983" width="21.375" customWidth="1"/>
    <col min="9984" max="9984" width="15.375" bestFit="1" customWidth="1"/>
    <col min="9985" max="9985" width="22.625" bestFit="1" customWidth="1"/>
    <col min="9986" max="9986" width="16.75" bestFit="1" customWidth="1"/>
    <col min="9987" max="9987" width="17.75" bestFit="1" customWidth="1"/>
    <col min="9988" max="9988" width="11" customWidth="1"/>
    <col min="10238" max="10238" width="4" customWidth="1"/>
    <col min="10239" max="10239" width="21.375" customWidth="1"/>
    <col min="10240" max="10240" width="15.375" bestFit="1" customWidth="1"/>
    <col min="10241" max="10241" width="22.625" bestFit="1" customWidth="1"/>
    <col min="10242" max="10242" width="16.75" bestFit="1" customWidth="1"/>
    <col min="10243" max="10243" width="17.75" bestFit="1" customWidth="1"/>
    <col min="10244" max="10244" width="11" customWidth="1"/>
    <col min="10494" max="10494" width="4" customWidth="1"/>
    <col min="10495" max="10495" width="21.375" customWidth="1"/>
    <col min="10496" max="10496" width="15.375" bestFit="1" customWidth="1"/>
    <col min="10497" max="10497" width="22.625" bestFit="1" customWidth="1"/>
    <col min="10498" max="10498" width="16.75" bestFit="1" customWidth="1"/>
    <col min="10499" max="10499" width="17.75" bestFit="1" customWidth="1"/>
    <col min="10500" max="10500" width="11" customWidth="1"/>
    <col min="10750" max="10750" width="4" customWidth="1"/>
    <col min="10751" max="10751" width="21.375" customWidth="1"/>
    <col min="10752" max="10752" width="15.375" bestFit="1" customWidth="1"/>
    <col min="10753" max="10753" width="22.625" bestFit="1" customWidth="1"/>
    <col min="10754" max="10754" width="16.75" bestFit="1" customWidth="1"/>
    <col min="10755" max="10755" width="17.75" bestFit="1" customWidth="1"/>
    <col min="10756" max="10756" width="11" customWidth="1"/>
    <col min="11006" max="11006" width="4" customWidth="1"/>
    <col min="11007" max="11007" width="21.375" customWidth="1"/>
    <col min="11008" max="11008" width="15.375" bestFit="1" customWidth="1"/>
    <col min="11009" max="11009" width="22.625" bestFit="1" customWidth="1"/>
    <col min="11010" max="11010" width="16.75" bestFit="1" customWidth="1"/>
    <col min="11011" max="11011" width="17.75" bestFit="1" customWidth="1"/>
    <col min="11012" max="11012" width="11" customWidth="1"/>
    <col min="11262" max="11262" width="4" customWidth="1"/>
    <col min="11263" max="11263" width="21.375" customWidth="1"/>
    <col min="11264" max="11264" width="15.375" bestFit="1" customWidth="1"/>
    <col min="11265" max="11265" width="22.625" bestFit="1" customWidth="1"/>
    <col min="11266" max="11266" width="16.75" bestFit="1" customWidth="1"/>
    <col min="11267" max="11267" width="17.75" bestFit="1" customWidth="1"/>
    <col min="11268" max="11268" width="11" customWidth="1"/>
    <col min="11518" max="11518" width="4" customWidth="1"/>
    <col min="11519" max="11519" width="21.375" customWidth="1"/>
    <col min="11520" max="11520" width="15.375" bestFit="1" customWidth="1"/>
    <col min="11521" max="11521" width="22.625" bestFit="1" customWidth="1"/>
    <col min="11522" max="11522" width="16.75" bestFit="1" customWidth="1"/>
    <col min="11523" max="11523" width="17.75" bestFit="1" customWidth="1"/>
    <col min="11524" max="11524" width="11" customWidth="1"/>
    <col min="11774" max="11774" width="4" customWidth="1"/>
    <col min="11775" max="11775" width="21.375" customWidth="1"/>
    <col min="11776" max="11776" width="15.375" bestFit="1" customWidth="1"/>
    <col min="11777" max="11777" width="22.625" bestFit="1" customWidth="1"/>
    <col min="11778" max="11778" width="16.75" bestFit="1" customWidth="1"/>
    <col min="11779" max="11779" width="17.75" bestFit="1" customWidth="1"/>
    <col min="11780" max="11780" width="11" customWidth="1"/>
    <col min="12030" max="12030" width="4" customWidth="1"/>
    <col min="12031" max="12031" width="21.375" customWidth="1"/>
    <col min="12032" max="12032" width="15.375" bestFit="1" customWidth="1"/>
    <col min="12033" max="12033" width="22.625" bestFit="1" customWidth="1"/>
    <col min="12034" max="12034" width="16.75" bestFit="1" customWidth="1"/>
    <col min="12035" max="12035" width="17.75" bestFit="1" customWidth="1"/>
    <col min="12036" max="12036" width="11" customWidth="1"/>
    <col min="12286" max="12286" width="4" customWidth="1"/>
    <col min="12287" max="12287" width="21.375" customWidth="1"/>
    <col min="12288" max="12288" width="15.375" bestFit="1" customWidth="1"/>
    <col min="12289" max="12289" width="22.625" bestFit="1" customWidth="1"/>
    <col min="12290" max="12290" width="16.75" bestFit="1" customWidth="1"/>
    <col min="12291" max="12291" width="17.75" bestFit="1" customWidth="1"/>
    <col min="12292" max="12292" width="11" customWidth="1"/>
    <col min="12542" max="12542" width="4" customWidth="1"/>
    <col min="12543" max="12543" width="21.375" customWidth="1"/>
    <col min="12544" max="12544" width="15.375" bestFit="1" customWidth="1"/>
    <col min="12545" max="12545" width="22.625" bestFit="1" customWidth="1"/>
    <col min="12546" max="12546" width="16.75" bestFit="1" customWidth="1"/>
    <col min="12547" max="12547" width="17.75" bestFit="1" customWidth="1"/>
    <col min="12548" max="12548" width="11" customWidth="1"/>
    <col min="12798" max="12798" width="4" customWidth="1"/>
    <col min="12799" max="12799" width="21.375" customWidth="1"/>
    <col min="12800" max="12800" width="15.375" bestFit="1" customWidth="1"/>
    <col min="12801" max="12801" width="22.625" bestFit="1" customWidth="1"/>
    <col min="12802" max="12802" width="16.75" bestFit="1" customWidth="1"/>
    <col min="12803" max="12803" width="17.75" bestFit="1" customWidth="1"/>
    <col min="12804" max="12804" width="11" customWidth="1"/>
    <col min="13054" max="13054" width="4" customWidth="1"/>
    <col min="13055" max="13055" width="21.375" customWidth="1"/>
    <col min="13056" max="13056" width="15.375" bestFit="1" customWidth="1"/>
    <col min="13057" max="13057" width="22.625" bestFit="1" customWidth="1"/>
    <col min="13058" max="13058" width="16.75" bestFit="1" customWidth="1"/>
    <col min="13059" max="13059" width="17.75" bestFit="1" customWidth="1"/>
    <col min="13060" max="13060" width="11" customWidth="1"/>
    <col min="13310" max="13310" width="4" customWidth="1"/>
    <col min="13311" max="13311" width="21.375" customWidth="1"/>
    <col min="13312" max="13312" width="15.375" bestFit="1" customWidth="1"/>
    <col min="13313" max="13313" width="22.625" bestFit="1" customWidth="1"/>
    <col min="13314" max="13314" width="16.75" bestFit="1" customWidth="1"/>
    <col min="13315" max="13315" width="17.75" bestFit="1" customWidth="1"/>
    <col min="13316" max="13316" width="11" customWidth="1"/>
    <col min="13566" max="13566" width="4" customWidth="1"/>
    <col min="13567" max="13567" width="21.375" customWidth="1"/>
    <col min="13568" max="13568" width="15.375" bestFit="1" customWidth="1"/>
    <col min="13569" max="13569" width="22.625" bestFit="1" customWidth="1"/>
    <col min="13570" max="13570" width="16.75" bestFit="1" customWidth="1"/>
    <col min="13571" max="13571" width="17.75" bestFit="1" customWidth="1"/>
    <col min="13572" max="13572" width="11" customWidth="1"/>
    <col min="13822" max="13822" width="4" customWidth="1"/>
    <col min="13823" max="13823" width="21.375" customWidth="1"/>
    <col min="13824" max="13824" width="15.375" bestFit="1" customWidth="1"/>
    <col min="13825" max="13825" width="22.625" bestFit="1" customWidth="1"/>
    <col min="13826" max="13826" width="16.75" bestFit="1" customWidth="1"/>
    <col min="13827" max="13827" width="17.75" bestFit="1" customWidth="1"/>
    <col min="13828" max="13828" width="11" customWidth="1"/>
    <col min="14078" max="14078" width="4" customWidth="1"/>
    <col min="14079" max="14079" width="21.375" customWidth="1"/>
    <col min="14080" max="14080" width="15.375" bestFit="1" customWidth="1"/>
    <col min="14081" max="14081" width="22.625" bestFit="1" customWidth="1"/>
    <col min="14082" max="14082" width="16.75" bestFit="1" customWidth="1"/>
    <col min="14083" max="14083" width="17.75" bestFit="1" customWidth="1"/>
    <col min="14084" max="14084" width="11" customWidth="1"/>
    <col min="14334" max="14334" width="4" customWidth="1"/>
    <col min="14335" max="14335" width="21.375" customWidth="1"/>
    <col min="14336" max="14336" width="15.375" bestFit="1" customWidth="1"/>
    <col min="14337" max="14337" width="22.625" bestFit="1" customWidth="1"/>
    <col min="14338" max="14338" width="16.75" bestFit="1" customWidth="1"/>
    <col min="14339" max="14339" width="17.75" bestFit="1" customWidth="1"/>
    <col min="14340" max="14340" width="11" customWidth="1"/>
    <col min="14590" max="14590" width="4" customWidth="1"/>
    <col min="14591" max="14591" width="21.375" customWidth="1"/>
    <col min="14592" max="14592" width="15.375" bestFit="1" customWidth="1"/>
    <col min="14593" max="14593" width="22.625" bestFit="1" customWidth="1"/>
    <col min="14594" max="14594" width="16.75" bestFit="1" customWidth="1"/>
    <col min="14595" max="14595" width="17.75" bestFit="1" customWidth="1"/>
    <col min="14596" max="14596" width="11" customWidth="1"/>
    <col min="14846" max="14846" width="4" customWidth="1"/>
    <col min="14847" max="14847" width="21.375" customWidth="1"/>
    <col min="14848" max="14848" width="15.375" bestFit="1" customWidth="1"/>
    <col min="14849" max="14849" width="22.625" bestFit="1" customWidth="1"/>
    <col min="14850" max="14850" width="16.75" bestFit="1" customWidth="1"/>
    <col min="14851" max="14851" width="17.75" bestFit="1" customWidth="1"/>
    <col min="14852" max="14852" width="11" customWidth="1"/>
    <col min="15102" max="15102" width="4" customWidth="1"/>
    <col min="15103" max="15103" width="21.375" customWidth="1"/>
    <col min="15104" max="15104" width="15.375" bestFit="1" customWidth="1"/>
    <col min="15105" max="15105" width="22.625" bestFit="1" customWidth="1"/>
    <col min="15106" max="15106" width="16.75" bestFit="1" customWidth="1"/>
    <col min="15107" max="15107" width="17.75" bestFit="1" customWidth="1"/>
    <col min="15108" max="15108" width="11" customWidth="1"/>
    <col min="15358" max="15358" width="4" customWidth="1"/>
    <col min="15359" max="15359" width="21.375" customWidth="1"/>
    <col min="15360" max="15360" width="15.375" bestFit="1" customWidth="1"/>
    <col min="15361" max="15361" width="22.625" bestFit="1" customWidth="1"/>
    <col min="15362" max="15362" width="16.75" bestFit="1" customWidth="1"/>
    <col min="15363" max="15363" width="17.75" bestFit="1" customWidth="1"/>
    <col min="15364" max="15364" width="11" customWidth="1"/>
    <col min="15614" max="15614" width="4" customWidth="1"/>
    <col min="15615" max="15615" width="21.375" customWidth="1"/>
    <col min="15616" max="15616" width="15.375" bestFit="1" customWidth="1"/>
    <col min="15617" max="15617" width="22.625" bestFit="1" customWidth="1"/>
    <col min="15618" max="15618" width="16.75" bestFit="1" customWidth="1"/>
    <col min="15619" max="15619" width="17.75" bestFit="1" customWidth="1"/>
    <col min="15620" max="15620" width="11" customWidth="1"/>
    <col min="15870" max="15870" width="4" customWidth="1"/>
    <col min="15871" max="15871" width="21.375" customWidth="1"/>
    <col min="15872" max="15872" width="15.375" bestFit="1" customWidth="1"/>
    <col min="15873" max="15873" width="22.625" bestFit="1" customWidth="1"/>
    <col min="15874" max="15874" width="16.75" bestFit="1" customWidth="1"/>
    <col min="15875" max="15875" width="17.75" bestFit="1" customWidth="1"/>
    <col min="15876" max="15876" width="11" customWidth="1"/>
    <col min="16126" max="16126" width="4" customWidth="1"/>
    <col min="16127" max="16127" width="21.375" customWidth="1"/>
    <col min="16128" max="16128" width="15.375" bestFit="1" customWidth="1"/>
    <col min="16129" max="16129" width="22.625" bestFit="1" customWidth="1"/>
    <col min="16130" max="16130" width="16.75" bestFit="1" customWidth="1"/>
    <col min="16131" max="16131" width="17.75" bestFit="1" customWidth="1"/>
    <col min="16132" max="16132" width="11" customWidth="1"/>
  </cols>
  <sheetData>
    <row r="1" spans="1:4" ht="25.5" x14ac:dyDescent="0.4">
      <c r="A1" s="27" t="s">
        <v>0</v>
      </c>
      <c r="B1" s="27"/>
      <c r="C1" s="27"/>
      <c r="D1" s="27"/>
    </row>
    <row r="2" spans="1:4" ht="21" x14ac:dyDescent="0.25">
      <c r="A2" s="28" t="s">
        <v>91</v>
      </c>
      <c r="B2" s="28"/>
      <c r="C2" s="28"/>
      <c r="D2" s="28"/>
    </row>
    <row r="3" spans="1:4" ht="26.25" thickBot="1" x14ac:dyDescent="0.45">
      <c r="A3" s="29" t="s">
        <v>92</v>
      </c>
      <c r="B3" s="29"/>
      <c r="C3" s="29"/>
      <c r="D3" s="29"/>
    </row>
    <row r="4" spans="1:4" ht="20.25" thickBot="1" x14ac:dyDescent="0.3">
      <c r="A4" s="2" t="s">
        <v>5</v>
      </c>
      <c r="B4" s="3" t="s">
        <v>93</v>
      </c>
      <c r="C4" s="4" t="s">
        <v>8</v>
      </c>
      <c r="D4" s="4" t="s">
        <v>7</v>
      </c>
    </row>
    <row r="5" spans="1:4" ht="19.5" x14ac:dyDescent="0.25">
      <c r="A5" s="5">
        <v>1</v>
      </c>
      <c r="B5" s="6" t="s">
        <v>94</v>
      </c>
      <c r="C5" s="7">
        <v>49875</v>
      </c>
      <c r="D5" s="8">
        <f>SUM(C5)</f>
        <v>49875</v>
      </c>
    </row>
    <row r="6" spans="1:4" ht="19.5" x14ac:dyDescent="0.25">
      <c r="A6" s="9">
        <v>2</v>
      </c>
      <c r="B6" s="10" t="s">
        <v>9</v>
      </c>
      <c r="C6" s="11"/>
      <c r="D6" s="8">
        <f t="shared" ref="D6:D18" si="0">SUM(C6)</f>
        <v>0</v>
      </c>
    </row>
    <row r="7" spans="1:4" ht="19.5" x14ac:dyDescent="0.25">
      <c r="A7" s="5">
        <v>4</v>
      </c>
      <c r="B7" s="10" t="s">
        <v>11</v>
      </c>
      <c r="C7" s="11">
        <v>28200</v>
      </c>
      <c r="D7" s="8">
        <f t="shared" si="0"/>
        <v>28200</v>
      </c>
    </row>
    <row r="8" spans="1:4" ht="19.5" x14ac:dyDescent="0.25">
      <c r="A8" s="9">
        <v>5</v>
      </c>
      <c r="B8" s="10" t="s">
        <v>12</v>
      </c>
      <c r="C8" s="11"/>
      <c r="D8" s="8">
        <f t="shared" si="0"/>
        <v>0</v>
      </c>
    </row>
    <row r="9" spans="1:4" ht="19.5" x14ac:dyDescent="0.25">
      <c r="A9" s="9">
        <v>6</v>
      </c>
      <c r="B9" s="10" t="s">
        <v>13</v>
      </c>
      <c r="C9" s="12">
        <v>68330</v>
      </c>
      <c r="D9" s="8">
        <f t="shared" si="0"/>
        <v>68330</v>
      </c>
    </row>
    <row r="10" spans="1:4" ht="19.5" x14ac:dyDescent="0.25">
      <c r="A10" s="9">
        <v>7</v>
      </c>
      <c r="B10" s="10" t="s">
        <v>14</v>
      </c>
      <c r="C10" s="11"/>
      <c r="D10" s="8">
        <f t="shared" si="0"/>
        <v>0</v>
      </c>
    </row>
    <row r="11" spans="1:4" ht="19.5" x14ac:dyDescent="0.25">
      <c r="A11" s="9">
        <v>8</v>
      </c>
      <c r="B11" s="10" t="s">
        <v>33</v>
      </c>
      <c r="C11" s="11">
        <v>888773</v>
      </c>
      <c r="D11" s="8">
        <f t="shared" si="0"/>
        <v>888773</v>
      </c>
    </row>
    <row r="12" spans="1:4" ht="19.5" x14ac:dyDescent="0.25">
      <c r="A12" s="5">
        <v>9</v>
      </c>
      <c r="B12" s="10" t="s">
        <v>95</v>
      </c>
      <c r="C12" s="11">
        <v>40080</v>
      </c>
      <c r="D12" s="8">
        <f t="shared" si="0"/>
        <v>40080</v>
      </c>
    </row>
    <row r="13" spans="1:4" ht="19.5" x14ac:dyDescent="0.25">
      <c r="A13" s="9">
        <v>10</v>
      </c>
      <c r="B13" s="10" t="s">
        <v>15</v>
      </c>
      <c r="C13" s="11">
        <v>4690</v>
      </c>
      <c r="D13" s="8">
        <f t="shared" si="0"/>
        <v>4690</v>
      </c>
    </row>
    <row r="14" spans="1:4" ht="19.5" x14ac:dyDescent="0.25">
      <c r="A14" s="9">
        <v>11</v>
      </c>
      <c r="B14" s="10" t="s">
        <v>84</v>
      </c>
      <c r="C14" s="11"/>
      <c r="D14" s="8">
        <f t="shared" si="0"/>
        <v>0</v>
      </c>
    </row>
    <row r="15" spans="1:4" ht="19.5" x14ac:dyDescent="0.25">
      <c r="A15" s="5">
        <v>13</v>
      </c>
      <c r="B15" s="10" t="s">
        <v>96</v>
      </c>
      <c r="C15" s="11"/>
      <c r="D15" s="8">
        <f t="shared" si="0"/>
        <v>0</v>
      </c>
    </row>
    <row r="16" spans="1:4" ht="19.5" x14ac:dyDescent="0.25">
      <c r="A16" s="9">
        <v>14</v>
      </c>
      <c r="B16" s="10" t="s">
        <v>97</v>
      </c>
      <c r="C16" s="11"/>
      <c r="D16" s="8">
        <f t="shared" si="0"/>
        <v>0</v>
      </c>
    </row>
    <row r="17" spans="1:4" ht="19.5" x14ac:dyDescent="0.25">
      <c r="A17" s="5">
        <v>15</v>
      </c>
      <c r="B17" s="10" t="s">
        <v>98</v>
      </c>
      <c r="C17" s="18"/>
      <c r="D17" s="8">
        <f t="shared" si="0"/>
        <v>0</v>
      </c>
    </row>
    <row r="18" spans="1:4" ht="20.25" thickBot="1" x14ac:dyDescent="0.3">
      <c r="A18" s="19">
        <v>16</v>
      </c>
      <c r="B18" s="10" t="s">
        <v>99</v>
      </c>
      <c r="C18" s="11"/>
      <c r="D18" s="8">
        <f t="shared" si="0"/>
        <v>0</v>
      </c>
    </row>
    <row r="19" spans="1:4" ht="20.25" thickBot="1" x14ac:dyDescent="0.3">
      <c r="A19" s="30" t="s">
        <v>2</v>
      </c>
      <c r="B19" s="31"/>
      <c r="C19" s="4">
        <f>SUM(C5:C18)</f>
        <v>1079948</v>
      </c>
      <c r="D19" s="4">
        <f>SUM(D5:D18)</f>
        <v>1079948</v>
      </c>
    </row>
    <row r="20" spans="1:4" x14ac:dyDescent="0.25">
      <c r="A20" s="14" t="s">
        <v>100</v>
      </c>
      <c r="B20" s="14"/>
      <c r="C20" s="14" t="s">
        <v>101</v>
      </c>
      <c r="D20" s="14" t="s">
        <v>102</v>
      </c>
    </row>
    <row r="21" spans="1:4" x14ac:dyDescent="0.25">
      <c r="D21" s="1"/>
    </row>
    <row r="22" spans="1:4" x14ac:dyDescent="0.25">
      <c r="C22" s="14"/>
      <c r="D22" s="1"/>
    </row>
    <row r="23" spans="1:4" x14ac:dyDescent="0.25">
      <c r="C23" s="14"/>
      <c r="D23" s="1"/>
    </row>
    <row r="24" spans="1:4" x14ac:dyDescent="0.25">
      <c r="C24" s="14"/>
      <c r="D24" s="1"/>
    </row>
    <row r="25" spans="1:4" x14ac:dyDescent="0.25">
      <c r="C25" s="1"/>
      <c r="D25" s="1"/>
    </row>
    <row r="26" spans="1:4" x14ac:dyDescent="0.25">
      <c r="C26" s="1"/>
      <c r="D26" s="1"/>
    </row>
    <row r="27" spans="1:4" x14ac:dyDescent="0.25">
      <c r="A27" s="14"/>
      <c r="B27" s="1"/>
      <c r="C27" s="1"/>
      <c r="D27" s="1"/>
    </row>
    <row r="28" spans="1:4" x14ac:dyDescent="0.25">
      <c r="A28" s="14"/>
      <c r="B28" s="1"/>
      <c r="C28" s="1"/>
      <c r="D28" s="1"/>
    </row>
  </sheetData>
  <mergeCells count="4">
    <mergeCell ref="A1:D1"/>
    <mergeCell ref="A2:D2"/>
    <mergeCell ref="A3:D3"/>
    <mergeCell ref="A19:B19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106一</vt:lpstr>
      <vt:lpstr>106二</vt:lpstr>
      <vt:lpstr>107一</vt:lpstr>
      <vt:lpstr>107二</vt:lpstr>
      <vt:lpstr>108一</vt:lpstr>
      <vt:lpstr>108二</vt:lpstr>
      <vt:lpstr>109一</vt:lpstr>
      <vt:lpstr>109-2</vt:lpstr>
      <vt:lpstr>110-1</vt:lpstr>
      <vt:lpstr>110-2</vt:lpstr>
      <vt:lpstr>111-1</vt:lpstr>
      <vt:lpstr>111-2</vt:lpstr>
      <vt:lpstr>112-1</vt:lpstr>
      <vt:lpstr>113-1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2024-12-05T03:17:54Z</cp:lastPrinted>
  <dcterms:created xsi:type="dcterms:W3CDTF">2018-10-15T06:41:14Z</dcterms:created>
  <dcterms:modified xsi:type="dcterms:W3CDTF">2024-12-05T03:22:16Z</dcterms:modified>
</cp:coreProperties>
</file>